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updateLinks="always" codeName="ThisWorkbook"/>
  <mc:AlternateContent xmlns:mc="http://schemas.openxmlformats.org/markup-compatibility/2006">
    <mc:Choice Requires="x15">
      <x15ac:absPath xmlns:x15ac="http://schemas.microsoft.com/office/spreadsheetml/2010/11/ac" url="M:\RFA RFP\HRI Exec Office\HRI EO - 2022-01\"/>
    </mc:Choice>
  </mc:AlternateContent>
  <xr:revisionPtr revIDLastSave="0" documentId="8_{0BD91989-DBB5-40B6-AF96-FB1DD9305741}" xr6:coauthVersionLast="46" xr6:coauthVersionMax="46" xr10:uidLastSave="{00000000-0000-0000-0000-000000000000}"/>
  <bookViews>
    <workbookView xWindow="-120" yWindow="-120" windowWidth="20730" windowHeight="11160" firstSheet="1" activeTab="1" xr2:uid="{00000000-000D-0000-FFFF-FFFF00000000}"/>
  </bookViews>
  <sheets>
    <sheet name="Summary" sheetId="56" state="hidden" r:id="rId1"/>
    <sheet name="Instructions" sheetId="59" r:id="rId2"/>
    <sheet name="General and Tech" sheetId="58" r:id="rId3"/>
    <sheet name="Accounts Payable" sheetId="15" r:id="rId4"/>
    <sheet name="Bank Reconciliation" sheetId="16" r:id="rId5"/>
    <sheet name="Budgeting" sheetId="20" r:id="rId6"/>
    <sheet name="Contract Management" sheetId="22" r:id="rId7"/>
    <sheet name="Document Management" sheetId="23" r:id="rId8"/>
    <sheet name="Employee and Manager Self Servi" sheetId="6" r:id="rId9"/>
    <sheet name="Employee Benefits" sheetId="57" r:id="rId10"/>
    <sheet name="Fixed Assets" sheetId="19" r:id="rId11"/>
    <sheet name="General Ledger" sheetId="17" r:id="rId12"/>
    <sheet name="Grant Accounting" sheetId="21" r:id="rId13"/>
    <sheet name="HR Core and Position Control" sheetId="7" r:id="rId14"/>
    <sheet name="Labor Cost Allocation" sheetId="4" r:id="rId15"/>
    <sheet name="Learning Management" sheetId="8" r:id="rId16"/>
    <sheet name="Misc Billing and AR" sheetId="18" r:id="rId17"/>
    <sheet name="Payroll" sheetId="3" r:id="rId18"/>
    <sheet name="Performance Management" sheetId="9" r:id="rId19"/>
    <sheet name="Purchasing" sheetId="14" r:id="rId20"/>
    <sheet name="Recruitment" sheetId="10" r:id="rId21"/>
    <sheet name="Time and Effort Certification" sheetId="2" r:id="rId22"/>
    <sheet name="Module 21" sheetId="24" state="hidden" r:id="rId23"/>
    <sheet name="Module 22" sheetId="25" state="hidden" r:id="rId24"/>
    <sheet name="Module 23" sheetId="26" state="hidden" r:id="rId25"/>
    <sheet name="Module 24" sheetId="27" state="hidden" r:id="rId26"/>
    <sheet name="Module 25" sheetId="28" state="hidden" r:id="rId27"/>
    <sheet name="Module 26" sheetId="29" state="hidden" r:id="rId28"/>
    <sheet name="Module 27" sheetId="30" state="hidden" r:id="rId29"/>
    <sheet name="Module 28" sheetId="31" state="hidden" r:id="rId30"/>
    <sheet name="Module 29" sheetId="32" state="hidden" r:id="rId31"/>
    <sheet name="Module 30" sheetId="33" state="hidden" r:id="rId32"/>
    <sheet name="Module 31" sheetId="35" state="hidden" r:id="rId33"/>
    <sheet name="Module 32" sheetId="36" state="hidden" r:id="rId34"/>
    <sheet name="Module 33" sheetId="37" state="hidden" r:id="rId35"/>
    <sheet name="Module 34" sheetId="38" state="hidden" r:id="rId36"/>
    <sheet name="Module 35" sheetId="39" state="hidden" r:id="rId37"/>
    <sheet name="Module 36" sheetId="40" state="hidden" r:id="rId38"/>
    <sheet name="Module 37" sheetId="41" state="hidden" r:id="rId39"/>
    <sheet name="Module 38" sheetId="42" state="hidden" r:id="rId40"/>
    <sheet name="Module 39" sheetId="43" state="hidden" r:id="rId41"/>
    <sheet name="Module 40" sheetId="44" state="hidden" r:id="rId42"/>
    <sheet name="Module 41" sheetId="45" state="hidden" r:id="rId43"/>
    <sheet name="Module 42" sheetId="46" state="hidden" r:id="rId44"/>
    <sheet name="Module 43" sheetId="47" state="hidden" r:id="rId45"/>
    <sheet name="Module 44" sheetId="48" state="hidden" r:id="rId46"/>
    <sheet name="Module 45" sheetId="49" state="hidden" r:id="rId47"/>
    <sheet name="Module 46" sheetId="50" state="hidden" r:id="rId48"/>
    <sheet name="Module 47" sheetId="51" state="hidden" r:id="rId49"/>
    <sheet name="Module 48" sheetId="52" state="hidden" r:id="rId50"/>
    <sheet name="Module 49" sheetId="53" state="hidden" r:id="rId51"/>
    <sheet name="Module 50" sheetId="54" state="hidden" r:id="rId52"/>
  </sheets>
  <externalReferences>
    <externalReference r:id="rId53"/>
  </externalReferences>
  <definedNames>
    <definedName name="_xlnm.Print_Area" localSheetId="3">'Accounts Payable'!$A:$C</definedName>
    <definedName name="_xlnm.Print_Area" localSheetId="4">'Bank Reconciliation'!$A:$C</definedName>
    <definedName name="_xlnm.Print_Area" localSheetId="5">Budgeting!$A:$C</definedName>
    <definedName name="_xlnm.Print_Area" localSheetId="6">'Contract Management'!$A:$C</definedName>
    <definedName name="_xlnm.Print_Area" localSheetId="7">'Document Management'!$A:$C</definedName>
    <definedName name="_xlnm.Print_Area" localSheetId="8">'Employee and Manager Self Servi'!$A:$C</definedName>
    <definedName name="_xlnm.Print_Area" localSheetId="10">'Fixed Assets'!$A:$C</definedName>
    <definedName name="_xlnm.Print_Area" localSheetId="2">'General and Tech'!$A:$C</definedName>
    <definedName name="_xlnm.Print_Area" localSheetId="11">'General Ledger'!$A:$C</definedName>
    <definedName name="_xlnm.Print_Area" localSheetId="12">'Grant Accounting'!$A:$C</definedName>
    <definedName name="_xlnm.Print_Area" localSheetId="13">'HR Core and Position Control'!$A:$C</definedName>
    <definedName name="_xlnm.Print_Area" localSheetId="14">'Labor Cost Allocation'!$A:$C</definedName>
    <definedName name="_xlnm.Print_Area" localSheetId="15">'Learning Management'!$A:$C</definedName>
    <definedName name="_xlnm.Print_Area" localSheetId="16">'Misc Billing and AR'!$A:$C</definedName>
    <definedName name="_xlnm.Print_Area" localSheetId="22">'Module 21'!$A:$G</definedName>
    <definedName name="_xlnm.Print_Area" localSheetId="23">'Module 22'!$A:$G</definedName>
    <definedName name="_xlnm.Print_Area" localSheetId="24">'Module 23'!$A:$G</definedName>
    <definedName name="_xlnm.Print_Area" localSheetId="25">'Module 24'!$A:$G</definedName>
    <definedName name="_xlnm.Print_Area" localSheetId="26">'Module 25'!$A:$G</definedName>
    <definedName name="_xlnm.Print_Area" localSheetId="27">'Module 26'!$A:$G</definedName>
    <definedName name="_xlnm.Print_Area" localSheetId="28">'Module 27'!$A:$G</definedName>
    <definedName name="_xlnm.Print_Area" localSheetId="29">'Module 28'!$A:$G</definedName>
    <definedName name="_xlnm.Print_Area" localSheetId="30">'Module 29'!$A:$G</definedName>
    <definedName name="_xlnm.Print_Area" localSheetId="31">'Module 30'!$A:$G</definedName>
    <definedName name="_xlnm.Print_Area" localSheetId="32">'Module 31'!$A:$G</definedName>
    <definedName name="_xlnm.Print_Area" localSheetId="33">'Module 32'!$A:$G</definedName>
    <definedName name="_xlnm.Print_Area" localSheetId="34">'Module 33'!$A:$G</definedName>
    <definedName name="_xlnm.Print_Area" localSheetId="35">'Module 34'!$A:$G</definedName>
    <definedName name="_xlnm.Print_Area" localSheetId="36">'Module 35'!$A:$G</definedName>
    <definedName name="_xlnm.Print_Area" localSheetId="37">'Module 36'!$A:$G</definedName>
    <definedName name="_xlnm.Print_Area" localSheetId="38">'Module 37'!$A:$G</definedName>
    <definedName name="_xlnm.Print_Area" localSheetId="39">'Module 38'!$A:$G</definedName>
    <definedName name="_xlnm.Print_Area" localSheetId="40">'Module 39'!$A:$G</definedName>
    <definedName name="_xlnm.Print_Area" localSheetId="41">'Module 40'!$A:$G</definedName>
    <definedName name="_xlnm.Print_Area" localSheetId="42">'Module 41'!$A:$G</definedName>
    <definedName name="_xlnm.Print_Area" localSheetId="43">'Module 42'!$A:$G</definedName>
    <definedName name="_xlnm.Print_Area" localSheetId="44">'Module 43'!$A:$G</definedName>
    <definedName name="_xlnm.Print_Area" localSheetId="45">'Module 44'!$A:$G</definedName>
    <definedName name="_xlnm.Print_Area" localSheetId="46">'Module 45'!$A:$G</definedName>
    <definedName name="_xlnm.Print_Area" localSheetId="47">'Module 46'!$A:$G</definedName>
    <definedName name="_xlnm.Print_Area" localSheetId="48">'Module 47'!$A:$G</definedName>
    <definedName name="_xlnm.Print_Area" localSheetId="49">'Module 48'!$A:$G</definedName>
    <definedName name="_xlnm.Print_Area" localSheetId="50">'Module 49'!$A:$G</definedName>
    <definedName name="_xlnm.Print_Area" localSheetId="51">'Module 50'!$A:$G</definedName>
    <definedName name="_xlnm.Print_Area" localSheetId="17">Payroll!$A:$C</definedName>
    <definedName name="_xlnm.Print_Area" localSheetId="18">'Performance Management'!$A:$C</definedName>
    <definedName name="_xlnm.Print_Area" localSheetId="19">Purchasing!$A:$C</definedName>
    <definedName name="_xlnm.Print_Area" localSheetId="20">Recruitment!$A:$C</definedName>
    <definedName name="_xlnm.Print_Area" localSheetId="0">Summary!$D$8:$J$643</definedName>
    <definedName name="_xlnm.Print_Area" localSheetId="21">'Time and Effort Certification'!$A:$C</definedName>
    <definedName name="_xlnm.Print_Titles" localSheetId="3">'Accounts Payable'!$1:$2</definedName>
    <definedName name="_xlnm.Print_Titles" localSheetId="4">'Bank Reconciliation'!$1:$2</definedName>
    <definedName name="_xlnm.Print_Titles" localSheetId="5">Budgeting!$1:$2</definedName>
    <definedName name="_xlnm.Print_Titles" localSheetId="6">'Contract Management'!$1:$2</definedName>
    <definedName name="_xlnm.Print_Titles" localSheetId="7">'Document Management'!$1:$2</definedName>
    <definedName name="_xlnm.Print_Titles" localSheetId="8">'Employee and Manager Self Servi'!$1:$2</definedName>
    <definedName name="_xlnm.Print_Titles" localSheetId="10">'Fixed Assets'!$1:$2</definedName>
    <definedName name="_xlnm.Print_Titles" localSheetId="2">'General and Tech'!$1:$2</definedName>
    <definedName name="_xlnm.Print_Titles" localSheetId="11">'General Ledger'!$1:$2</definedName>
    <definedName name="_xlnm.Print_Titles" localSheetId="12">'Grant Accounting'!$1:$2</definedName>
    <definedName name="_xlnm.Print_Titles" localSheetId="13">'HR Core and Position Control'!$1:$2</definedName>
    <definedName name="_xlnm.Print_Titles" localSheetId="14">'Labor Cost Allocation'!$1:$2</definedName>
    <definedName name="_xlnm.Print_Titles" localSheetId="15">'Learning Management'!$1:$1</definedName>
    <definedName name="_xlnm.Print_Titles" localSheetId="16">'Misc Billing and AR'!$1:$2</definedName>
    <definedName name="_xlnm.Print_Titles" localSheetId="22">'Module 21'!$10:$12</definedName>
    <definedName name="_xlnm.Print_Titles" localSheetId="23">'Module 22'!$10:$12</definedName>
    <definedName name="_xlnm.Print_Titles" localSheetId="24">'Module 23'!$10:$12</definedName>
    <definedName name="_xlnm.Print_Titles" localSheetId="25">'Module 24'!$10:$12</definedName>
    <definedName name="_xlnm.Print_Titles" localSheetId="26">'Module 25'!$10:$12</definedName>
    <definedName name="_xlnm.Print_Titles" localSheetId="27">'Module 26'!$10:$12</definedName>
    <definedName name="_xlnm.Print_Titles" localSheetId="28">'Module 27'!$10:$12</definedName>
    <definedName name="_xlnm.Print_Titles" localSheetId="29">'Module 28'!$10:$12</definedName>
    <definedName name="_xlnm.Print_Titles" localSheetId="30">'Module 29'!$10:$12</definedName>
    <definedName name="_xlnm.Print_Titles" localSheetId="31">'Module 30'!$10:$12</definedName>
    <definedName name="_xlnm.Print_Titles" localSheetId="32">'Module 31'!$10:$12</definedName>
    <definedName name="_xlnm.Print_Titles" localSheetId="33">'Module 32'!$10:$12</definedName>
    <definedName name="_xlnm.Print_Titles" localSheetId="34">'Module 33'!$10:$12</definedName>
    <definedName name="_xlnm.Print_Titles" localSheetId="35">'Module 34'!$10:$12</definedName>
    <definedName name="_xlnm.Print_Titles" localSheetId="36">'Module 35'!$10:$12</definedName>
    <definedName name="_xlnm.Print_Titles" localSheetId="37">'Module 36'!$10:$12</definedName>
    <definedName name="_xlnm.Print_Titles" localSheetId="38">'Module 37'!$10:$12</definedName>
    <definedName name="_xlnm.Print_Titles" localSheetId="39">'Module 38'!$10:$12</definedName>
    <definedName name="_xlnm.Print_Titles" localSheetId="40">'Module 39'!$10:$12</definedName>
    <definedName name="_xlnm.Print_Titles" localSheetId="41">'Module 40'!$10:$12</definedName>
    <definedName name="_xlnm.Print_Titles" localSheetId="42">'Module 41'!$10:$12</definedName>
    <definedName name="_xlnm.Print_Titles" localSheetId="43">'Module 42'!$10:$12</definedName>
    <definedName name="_xlnm.Print_Titles" localSheetId="44">'Module 43'!$10:$12</definedName>
    <definedName name="_xlnm.Print_Titles" localSheetId="45">'Module 44'!$10:$12</definedName>
    <definedName name="_xlnm.Print_Titles" localSheetId="46">'Module 45'!$10:$12</definedName>
    <definedName name="_xlnm.Print_Titles" localSheetId="47">'Module 46'!$10:$12</definedName>
    <definedName name="_xlnm.Print_Titles" localSheetId="48">'Module 47'!$10:$12</definedName>
    <definedName name="_xlnm.Print_Titles" localSheetId="49">'Module 48'!$10:$12</definedName>
    <definedName name="_xlnm.Print_Titles" localSheetId="50">'Module 49'!$10:$12</definedName>
    <definedName name="_xlnm.Print_Titles" localSheetId="51">'Module 50'!$10:$12</definedName>
    <definedName name="_xlnm.Print_Titles" localSheetId="17">Payroll!$1:$2</definedName>
    <definedName name="_xlnm.Print_Titles" localSheetId="18">'Performance Management'!$1:$2</definedName>
    <definedName name="_xlnm.Print_Titles" localSheetId="19">Purchasing!$1:$2</definedName>
    <definedName name="_xlnm.Print_Titles" localSheetId="20">Recruitment!$1:$2</definedName>
    <definedName name="_xlnm.Print_Titles" localSheetId="0">Summary!$11:$12</definedName>
    <definedName name="_xlnm.Print_Titles" localSheetId="21">'Time and Effort Certification'!$1:$2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58" l="1"/>
  <c r="A5" i="58" s="1"/>
  <c r="C2" i="58"/>
  <c r="B2" i="58"/>
  <c r="A2" i="58"/>
  <c r="A3" i="8"/>
  <c r="A4" i="57"/>
  <c r="A5" i="57" s="1"/>
  <c r="A6" i="57" s="1"/>
  <c r="A7" i="57" s="1"/>
  <c r="A8" i="57" s="1"/>
  <c r="A9" i="57" s="1"/>
  <c r="A10" i="57" s="1"/>
  <c r="A11" i="57" s="1"/>
  <c r="A12" i="57" s="1"/>
  <c r="A13" i="57" s="1"/>
  <c r="A14" i="57" s="1"/>
  <c r="A15" i="57" s="1"/>
  <c r="A16" i="57" s="1"/>
  <c r="A17" i="57" s="1"/>
  <c r="A18" i="57" s="1"/>
  <c r="A19" i="57" s="1"/>
  <c r="A20" i="57" s="1"/>
  <c r="A21" i="57" s="1"/>
  <c r="A22" i="57" s="1"/>
  <c r="A23" i="57" s="1"/>
  <c r="A24" i="57" s="1"/>
  <c r="A25" i="57" s="1"/>
  <c r="A26" i="57" s="1"/>
  <c r="A27" i="57" s="1"/>
  <c r="A28" i="57" s="1"/>
  <c r="A29" i="57" s="1"/>
  <c r="A30" i="57" s="1"/>
  <c r="A31" i="57" s="1"/>
  <c r="A32" i="57" s="1"/>
  <c r="A33" i="57" s="1"/>
  <c r="A34" i="57" s="1"/>
  <c r="A35" i="57" s="1"/>
  <c r="A36" i="57" s="1"/>
  <c r="A37" i="57" s="1"/>
  <c r="A38" i="57" s="1"/>
  <c r="A39" i="57" s="1"/>
  <c r="A40" i="57" s="1"/>
  <c r="A41" i="57" s="1"/>
  <c r="A42" i="57" s="1"/>
  <c r="A43" i="57" s="1"/>
  <c r="A44" i="57" s="1"/>
  <c r="A45" i="57" s="1"/>
  <c r="A46" i="57" s="1"/>
  <c r="A47" i="57" s="1"/>
  <c r="A48" i="57" s="1"/>
  <c r="A49" i="57" s="1"/>
  <c r="A50" i="57" s="1"/>
  <c r="A51" i="57" s="1"/>
  <c r="A52" i="57" s="1"/>
  <c r="A53" i="57" s="1"/>
  <c r="A54" i="57" s="1"/>
  <c r="A55" i="57" s="1"/>
  <c r="A56" i="57" s="1"/>
  <c r="A57" i="57" s="1"/>
  <c r="A58" i="57" s="1"/>
  <c r="A59" i="57" s="1"/>
  <c r="A60" i="57" s="1"/>
  <c r="A61" i="57" s="1"/>
  <c r="A62" i="57" s="1"/>
  <c r="A63" i="57" s="1"/>
  <c r="A64" i="57" s="1"/>
  <c r="A65" i="57" s="1"/>
  <c r="A66" i="57" s="1"/>
  <c r="A67" i="57" s="1"/>
  <c r="A68" i="57" s="1"/>
  <c r="A69" i="57" s="1"/>
  <c r="A70" i="57" s="1"/>
  <c r="A71" i="57" s="1"/>
  <c r="A72" i="57" s="1"/>
  <c r="A73" i="57" s="1"/>
  <c r="A74" i="57" s="1"/>
  <c r="A75" i="57" s="1"/>
  <c r="A76" i="57" s="1"/>
  <c r="A77" i="57" s="1"/>
  <c r="A78" i="57" s="1"/>
  <c r="A79" i="57" s="1"/>
  <c r="A80" i="57" s="1"/>
  <c r="A81" i="57" s="1"/>
  <c r="A82" i="57" s="1"/>
  <c r="A83" i="57" s="1"/>
  <c r="A84" i="57" s="1"/>
  <c r="A85" i="57" s="1"/>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2" i="20"/>
  <c r="B2" i="20"/>
  <c r="C2" i="20"/>
  <c r="A4" i="20"/>
  <c r="A5" i="20" s="1"/>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6" i="58" l="1"/>
  <c r="A7" i="58" s="1"/>
  <c r="A8" i="58" s="1"/>
  <c r="A9" i="58" s="1"/>
  <c r="A10" i="58" s="1"/>
  <c r="A11" i="58" s="1"/>
  <c r="A12" i="58" s="1"/>
  <c r="A13" i="58" s="1"/>
  <c r="A14" i="58" s="1"/>
  <c r="A15" i="58" s="1"/>
  <c r="A16" i="58" s="1"/>
  <c r="A17" i="58" s="1"/>
  <c r="A18" i="58" s="1"/>
  <c r="A19" i="58" s="1"/>
  <c r="A20" i="58" s="1"/>
  <c r="A21" i="58" s="1"/>
  <c r="A22" i="58" s="1"/>
  <c r="A23" i="58" s="1"/>
  <c r="A24" i="58" s="1"/>
  <c r="A25" i="58" s="1"/>
  <c r="A26" i="58" s="1"/>
  <c r="A27" i="58" s="1"/>
  <c r="A28" i="58" s="1"/>
  <c r="A29" i="58" s="1"/>
  <c r="A30" i="58" s="1"/>
  <c r="A31" i="58" s="1"/>
  <c r="A32" i="58" s="1"/>
  <c r="A33" i="58" s="1"/>
  <c r="A34" i="58" s="1"/>
  <c r="A35" i="58" s="1"/>
  <c r="A36" i="58" s="1"/>
  <c r="A37" i="58" s="1"/>
  <c r="A38" i="58" s="1"/>
  <c r="A39" i="58" s="1"/>
  <c r="A40" i="58" s="1"/>
  <c r="A41" i="58" s="1"/>
  <c r="A42" i="58" s="1"/>
  <c r="A43" i="58" s="1"/>
  <c r="A44" i="58" s="1"/>
  <c r="A45" i="58" s="1"/>
  <c r="A46" i="58" s="1"/>
  <c r="A47" i="58" s="1"/>
  <c r="A48" i="58" s="1"/>
  <c r="A49" i="58" s="1"/>
  <c r="A50" i="58" s="1"/>
  <c r="A51" i="58" s="1"/>
  <c r="A52" i="58" s="1"/>
  <c r="A53" i="58" s="1"/>
  <c r="A54" i="58" s="1"/>
  <c r="A55" i="58" s="1"/>
  <c r="A56" i="58" s="1"/>
  <c r="A57" i="58" s="1"/>
  <c r="A58" i="58" s="1"/>
  <c r="A4" i="16"/>
  <c r="A5" i="16" s="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4" i="15"/>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4" i="14"/>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4" i="17"/>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4" i="2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4" i="22"/>
  <c r="A5" i="22" s="1"/>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4" i="9"/>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4" i="8"/>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4" i="7"/>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4" i="4"/>
  <c r="A5" i="4" s="1"/>
  <c r="A6" i="4" s="1"/>
  <c r="A7" i="4" s="1"/>
  <c r="A8" i="4" s="1"/>
  <c r="A9" i="4" s="1"/>
  <c r="A10" i="4" s="1"/>
  <c r="A11" i="4" s="1"/>
  <c r="A12" i="4" s="1"/>
  <c r="A13" i="4" s="1"/>
  <c r="A14" i="4" s="1"/>
  <c r="A15" i="4" s="1"/>
  <c r="C2" i="57" l="1"/>
  <c r="B2" i="57"/>
  <c r="A2" i="57"/>
  <c r="AC2" i="24" l="1"/>
  <c r="AC2" i="25"/>
  <c r="AC2" i="26"/>
  <c r="AC2" i="27"/>
  <c r="AC2" i="28"/>
  <c r="AC2" i="29"/>
  <c r="AC2" i="30"/>
  <c r="AC2" i="31"/>
  <c r="AC2" i="32"/>
  <c r="AC2" i="33"/>
  <c r="AC2" i="35"/>
  <c r="AC2" i="36"/>
  <c r="AC2" i="37"/>
  <c r="AC2" i="38"/>
  <c r="AC2" i="39"/>
  <c r="AC2" i="40"/>
  <c r="AC2" i="41"/>
  <c r="AC2" i="42"/>
  <c r="AC2" i="43"/>
  <c r="AC2" i="44"/>
  <c r="AC2" i="45"/>
  <c r="AC2" i="46"/>
  <c r="AC2" i="47"/>
  <c r="AC2" i="48"/>
  <c r="AC2" i="49"/>
  <c r="AC2" i="50"/>
  <c r="AC2" i="51"/>
  <c r="AC2" i="52"/>
  <c r="AC2" i="53"/>
  <c r="AC2" i="54"/>
  <c r="I72" i="56" l="1"/>
  <c r="I73" i="56"/>
  <c r="I71" i="56"/>
  <c r="D67" i="56" l="1"/>
  <c r="J15" i="56" l="1"/>
  <c r="J17" i="56"/>
  <c r="J18" i="56"/>
  <c r="J20" i="56"/>
  <c r="J21" i="56"/>
  <c r="J22" i="56"/>
  <c r="J24" i="56"/>
  <c r="J25" i="56"/>
  <c r="J26" i="56"/>
  <c r="J29" i="56"/>
  <c r="J31" i="56"/>
  <c r="A9" i="24"/>
  <c r="D10" i="24" s="1"/>
  <c r="A9" i="25"/>
  <c r="D10" i="25" s="1"/>
  <c r="J35" i="56" s="1"/>
  <c r="A9" i="26"/>
  <c r="D10" i="26" s="1"/>
  <c r="J36" i="56" s="1"/>
  <c r="A9" i="27"/>
  <c r="D10" i="27" s="1"/>
  <c r="J37" i="56" s="1"/>
  <c r="A9" i="28"/>
  <c r="D10" i="28" s="1"/>
  <c r="J38" i="56" s="1"/>
  <c r="A9" i="29"/>
  <c r="D10" i="29" s="1"/>
  <c r="J39" i="56" s="1"/>
  <c r="A9" i="30"/>
  <c r="D10" i="30" s="1"/>
  <c r="A9" i="31"/>
  <c r="D10" i="31" s="1"/>
  <c r="J41" i="56" s="1"/>
  <c r="A9" i="32"/>
  <c r="D10" i="32" s="1"/>
  <c r="J42" i="56" s="1"/>
  <c r="A9" i="33"/>
  <c r="D10" i="33" s="1"/>
  <c r="J43" i="56" s="1"/>
  <c r="A9" i="35"/>
  <c r="D10" i="35" s="1"/>
  <c r="A9" i="36"/>
  <c r="D10" i="36" s="1"/>
  <c r="J45" i="56" s="1"/>
  <c r="A9" i="37"/>
  <c r="D10" i="37" s="1"/>
  <c r="J46" i="56" s="1"/>
  <c r="A9" i="38"/>
  <c r="D10" i="38" s="1"/>
  <c r="J47" i="56" s="1"/>
  <c r="A9" i="39"/>
  <c r="D10" i="39" s="1"/>
  <c r="A9" i="40"/>
  <c r="D10" i="40" s="1"/>
  <c r="J49" i="56" s="1"/>
  <c r="A9" i="41"/>
  <c r="D10" i="41" s="1"/>
  <c r="J50" i="56" s="1"/>
  <c r="A9" i="42"/>
  <c r="D10" i="42" s="1"/>
  <c r="J51" i="56" s="1"/>
  <c r="A9" i="43"/>
  <c r="D10" i="43" s="1"/>
  <c r="A9" i="44"/>
  <c r="D10" i="44" s="1"/>
  <c r="J53" i="56" s="1"/>
  <c r="A9" i="45"/>
  <c r="D10" i="45" s="1"/>
  <c r="A9" i="46"/>
  <c r="D10" i="46" s="1"/>
  <c r="A9" i="47"/>
  <c r="D10" i="47" s="1"/>
  <c r="A9" i="48"/>
  <c r="D10" i="48" s="1"/>
  <c r="J57" i="56" s="1"/>
  <c r="A9" i="49"/>
  <c r="D10" i="49" s="1"/>
  <c r="A9" i="50"/>
  <c r="D10" i="50" s="1"/>
  <c r="A9" i="51"/>
  <c r="D10" i="51" s="1"/>
  <c r="A9" i="52"/>
  <c r="D10" i="52" s="1"/>
  <c r="J61" i="56" s="1"/>
  <c r="A9" i="53"/>
  <c r="D10" i="53" s="1"/>
  <c r="J62" i="56" s="1"/>
  <c r="A9" i="54"/>
  <c r="D10" i="54" s="1"/>
  <c r="J30" i="56" l="1"/>
  <c r="J33" i="56"/>
  <c r="J27" i="56"/>
  <c r="J16" i="56"/>
  <c r="J19" i="56"/>
  <c r="J23" i="56"/>
  <c r="J63" i="56"/>
  <c r="J58" i="56"/>
  <c r="J54" i="56"/>
  <c r="F977" i="24"/>
  <c r="J34" i="56"/>
  <c r="J14" i="56"/>
  <c r="J60" i="56"/>
  <c r="J56" i="56"/>
  <c r="J52" i="56"/>
  <c r="J48" i="56"/>
  <c r="J44" i="56"/>
  <c r="J40" i="56"/>
  <c r="J32" i="56"/>
  <c r="J28" i="56"/>
  <c r="J59" i="56"/>
  <c r="J55" i="56"/>
  <c r="F793" i="25"/>
  <c r="F281" i="25"/>
  <c r="F17" i="24"/>
  <c r="F21" i="24"/>
  <c r="F25" i="24"/>
  <c r="F29" i="24"/>
  <c r="F33" i="24"/>
  <c r="F37" i="24"/>
  <c r="F41" i="24"/>
  <c r="F45" i="24"/>
  <c r="F49" i="24"/>
  <c r="F53" i="24"/>
  <c r="F57" i="24"/>
  <c r="F61" i="24"/>
  <c r="F65" i="24"/>
  <c r="F69" i="24"/>
  <c r="F73" i="24"/>
  <c r="F77" i="24"/>
  <c r="F81" i="24"/>
  <c r="F85" i="24"/>
  <c r="F89" i="24"/>
  <c r="F93" i="24"/>
  <c r="F97" i="24"/>
  <c r="F101" i="24"/>
  <c r="F105" i="24"/>
  <c r="F109" i="24"/>
  <c r="F113" i="24"/>
  <c r="F117" i="24"/>
  <c r="F121" i="24"/>
  <c r="F125" i="24"/>
  <c r="F129" i="24"/>
  <c r="F133" i="24"/>
  <c r="F137" i="24"/>
  <c r="F141" i="24"/>
  <c r="F145" i="24"/>
  <c r="F149" i="24"/>
  <c r="F153" i="24"/>
  <c r="F157" i="24"/>
  <c r="F161" i="24"/>
  <c r="F165" i="24"/>
  <c r="F169" i="24"/>
  <c r="F173" i="24"/>
  <c r="F177" i="24"/>
  <c r="F181" i="24"/>
  <c r="F185" i="24"/>
  <c r="F189" i="24"/>
  <c r="F193" i="24"/>
  <c r="F197" i="24"/>
  <c r="F201" i="24"/>
  <c r="F205" i="24"/>
  <c r="F209" i="24"/>
  <c r="F213" i="24"/>
  <c r="F217" i="24"/>
  <c r="F221" i="24"/>
  <c r="F225" i="24"/>
  <c r="F229" i="24"/>
  <c r="F233" i="24"/>
  <c r="F237" i="24"/>
  <c r="F241" i="24"/>
  <c r="F245" i="24"/>
  <c r="F249" i="24"/>
  <c r="F253" i="24"/>
  <c r="F257" i="24"/>
  <c r="F261" i="24"/>
  <c r="F265" i="24"/>
  <c r="F269" i="24"/>
  <c r="F273" i="24"/>
  <c r="F277" i="24"/>
  <c r="F281" i="24"/>
  <c r="F285" i="24"/>
  <c r="F289" i="24"/>
  <c r="F293" i="24"/>
  <c r="F297" i="24"/>
  <c r="F301" i="24"/>
  <c r="F305" i="24"/>
  <c r="F309" i="24"/>
  <c r="F313" i="24"/>
  <c r="F317" i="24"/>
  <c r="F321" i="24"/>
  <c r="F325" i="24"/>
  <c r="F329" i="24"/>
  <c r="F333" i="24"/>
  <c r="F337" i="24"/>
  <c r="F341" i="24"/>
  <c r="F345" i="24"/>
  <c r="F349" i="24"/>
  <c r="F353" i="24"/>
  <c r="F357" i="24"/>
  <c r="F361" i="24"/>
  <c r="F365" i="24"/>
  <c r="F369" i="24"/>
  <c r="F373" i="24"/>
  <c r="F377" i="24"/>
  <c r="F381" i="24"/>
  <c r="F385" i="24"/>
  <c r="F389" i="24"/>
  <c r="F393" i="24"/>
  <c r="F397" i="24"/>
  <c r="F401" i="24"/>
  <c r="F405" i="24"/>
  <c r="F409" i="24"/>
  <c r="F413" i="24"/>
  <c r="F417" i="24"/>
  <c r="F421" i="24"/>
  <c r="F425" i="24"/>
  <c r="F429" i="24"/>
  <c r="F433" i="24"/>
  <c r="F437" i="24"/>
  <c r="F441" i="24"/>
  <c r="F445" i="24"/>
  <c r="F449" i="24"/>
  <c r="F453" i="24"/>
  <c r="F457" i="24"/>
  <c r="F461" i="24"/>
  <c r="F465" i="24"/>
  <c r="F469" i="24"/>
  <c r="F473" i="24"/>
  <c r="F477" i="24"/>
  <c r="F481" i="24"/>
  <c r="F485" i="24"/>
  <c r="F489" i="24"/>
  <c r="F493" i="24"/>
  <c r="F497" i="24"/>
  <c r="F501" i="24"/>
  <c r="F505" i="24"/>
  <c r="F509" i="24"/>
  <c r="F15" i="24"/>
  <c r="F19" i="24"/>
  <c r="F23" i="24"/>
  <c r="F27" i="24"/>
  <c r="F31" i="24"/>
  <c r="F35" i="24"/>
  <c r="F39" i="24"/>
  <c r="F43" i="24"/>
  <c r="F47" i="24"/>
  <c r="F51" i="24"/>
  <c r="F55" i="24"/>
  <c r="F59" i="24"/>
  <c r="F63" i="24"/>
  <c r="F67" i="24"/>
  <c r="F71" i="24"/>
  <c r="F75" i="24"/>
  <c r="F79" i="24"/>
  <c r="F83" i="24"/>
  <c r="F87" i="24"/>
  <c r="F91" i="24"/>
  <c r="F95" i="24"/>
  <c r="F99" i="24"/>
  <c r="F103" i="24"/>
  <c r="F107" i="24"/>
  <c r="F111" i="24"/>
  <c r="F115" i="24"/>
  <c r="F119" i="24"/>
  <c r="F123" i="24"/>
  <c r="F127" i="24"/>
  <c r="F131" i="24"/>
  <c r="F135" i="24"/>
  <c r="F139" i="24"/>
  <c r="F143" i="24"/>
  <c r="F147" i="24"/>
  <c r="F151" i="24"/>
  <c r="F155" i="24"/>
  <c r="F159" i="24"/>
  <c r="F163" i="24"/>
  <c r="F167" i="24"/>
  <c r="F171" i="24"/>
  <c r="F175" i="24"/>
  <c r="F179" i="24"/>
  <c r="F183" i="24"/>
  <c r="F187" i="24"/>
  <c r="F191" i="24"/>
  <c r="F195" i="24"/>
  <c r="F199" i="24"/>
  <c r="F203" i="24"/>
  <c r="F207" i="24"/>
  <c r="F211" i="24"/>
  <c r="F215" i="24"/>
  <c r="F219" i="24"/>
  <c r="F223" i="24"/>
  <c r="F227" i="24"/>
  <c r="F231" i="24"/>
  <c r="F235" i="24"/>
  <c r="F239" i="24"/>
  <c r="F243" i="24"/>
  <c r="F247" i="24"/>
  <c r="F251" i="24"/>
  <c r="F255" i="24"/>
  <c r="F259" i="24"/>
  <c r="F263" i="24"/>
  <c r="F267" i="24"/>
  <c r="F271" i="24"/>
  <c r="F275" i="24"/>
  <c r="F279" i="24"/>
  <c r="F283" i="24"/>
  <c r="F287" i="24"/>
  <c r="F291" i="24"/>
  <c r="F295" i="24"/>
  <c r="F299" i="24"/>
  <c r="F303" i="24"/>
  <c r="F307" i="24"/>
  <c r="F311" i="24"/>
  <c r="F315" i="24"/>
  <c r="F319" i="24"/>
  <c r="F323" i="24"/>
  <c r="F327" i="24"/>
  <c r="F331" i="24"/>
  <c r="F335" i="24"/>
  <c r="F339" i="24"/>
  <c r="F343" i="24"/>
  <c r="F347" i="24"/>
  <c r="F351" i="24"/>
  <c r="F355" i="24"/>
  <c r="F359" i="24"/>
  <c r="F363" i="24"/>
  <c r="F367" i="24"/>
  <c r="F371" i="24"/>
  <c r="F375" i="24"/>
  <c r="F379" i="24"/>
  <c r="F383" i="24"/>
  <c r="F387" i="24"/>
  <c r="F391" i="24"/>
  <c r="F395" i="24"/>
  <c r="F399" i="24"/>
  <c r="F403" i="24"/>
  <c r="F407" i="24"/>
  <c r="F411" i="24"/>
  <c r="F415" i="24"/>
  <c r="F419" i="24"/>
  <c r="F423" i="24"/>
  <c r="F427" i="24"/>
  <c r="F431" i="24"/>
  <c r="F435" i="24"/>
  <c r="F439" i="24"/>
  <c r="F443" i="24"/>
  <c r="F447" i="24"/>
  <c r="F451" i="24"/>
  <c r="F455" i="24"/>
  <c r="F459" i="24"/>
  <c r="F463" i="24"/>
  <c r="F467" i="24"/>
  <c r="F471" i="24"/>
  <c r="F475" i="24"/>
  <c r="F479" i="24"/>
  <c r="F483" i="24"/>
  <c r="F487" i="24"/>
  <c r="F491" i="24"/>
  <c r="F495" i="24"/>
  <c r="F499" i="24"/>
  <c r="F503" i="24"/>
  <c r="F507" i="24"/>
  <c r="F511" i="24"/>
  <c r="F515" i="24"/>
  <c r="F519" i="24"/>
  <c r="F523" i="24"/>
  <c r="F527" i="24"/>
  <c r="F531" i="24"/>
  <c r="F535" i="24"/>
  <c r="F539" i="24"/>
  <c r="F543" i="24"/>
  <c r="F547" i="24"/>
  <c r="F551" i="24"/>
  <c r="F555" i="24"/>
  <c r="F559" i="24"/>
  <c r="F563" i="24"/>
  <c r="F567" i="24"/>
  <c r="F571" i="24"/>
  <c r="F575" i="24"/>
  <c r="F579" i="24"/>
  <c r="F583" i="24"/>
  <c r="F587" i="24"/>
  <c r="F591" i="24"/>
  <c r="F595" i="24"/>
  <c r="F599" i="24"/>
  <c r="F603" i="24"/>
  <c r="F607" i="24"/>
  <c r="F611" i="24"/>
  <c r="F615" i="24"/>
  <c r="F619" i="24"/>
  <c r="F623" i="24"/>
  <c r="F627" i="24"/>
  <c r="F631" i="24"/>
  <c r="F635" i="24"/>
  <c r="F639" i="24"/>
  <c r="F643" i="24"/>
  <c r="F647" i="24"/>
  <c r="F651" i="24"/>
  <c r="F655" i="24"/>
  <c r="F659" i="24"/>
  <c r="F663" i="24"/>
  <c r="F667" i="24"/>
  <c r="F671" i="24"/>
  <c r="F675" i="24"/>
  <c r="F679" i="24"/>
  <c r="F683" i="24"/>
  <c r="F687" i="24"/>
  <c r="F691" i="24"/>
  <c r="F695" i="24"/>
  <c r="F699" i="24"/>
  <c r="F703" i="24"/>
  <c r="F707" i="24"/>
  <c r="F711" i="24"/>
  <c r="F715" i="24"/>
  <c r="F719" i="24"/>
  <c r="F723" i="24"/>
  <c r="F727" i="24"/>
  <c r="F731" i="24"/>
  <c r="F735" i="24"/>
  <c r="F739" i="24"/>
  <c r="F743" i="24"/>
  <c r="F747" i="24"/>
  <c r="F751" i="24"/>
  <c r="F755" i="24"/>
  <c r="F759" i="24"/>
  <c r="F763" i="24"/>
  <c r="F767" i="24"/>
  <c r="F771" i="24"/>
  <c r="F775" i="24"/>
  <c r="F779" i="24"/>
  <c r="F783" i="24"/>
  <c r="F787" i="24"/>
  <c r="F791" i="24"/>
  <c r="F795" i="24"/>
  <c r="F799" i="24"/>
  <c r="F803" i="24"/>
  <c r="F807" i="24"/>
  <c r="F811" i="24"/>
  <c r="F815" i="24"/>
  <c r="F819" i="24"/>
  <c r="F823" i="24"/>
  <c r="F827" i="24"/>
  <c r="F831" i="24"/>
  <c r="F835" i="24"/>
  <c r="F839" i="24"/>
  <c r="F843" i="24"/>
  <c r="F847" i="24"/>
  <c r="F851" i="24"/>
  <c r="F855" i="24"/>
  <c r="F859" i="24"/>
  <c r="F863" i="24"/>
  <c r="F867" i="24"/>
  <c r="F871" i="24"/>
  <c r="F875" i="24"/>
  <c r="F879" i="24"/>
  <c r="F883" i="24"/>
  <c r="F887" i="24"/>
  <c r="F891" i="24"/>
  <c r="F895" i="24"/>
  <c r="F899" i="24"/>
  <c r="F903" i="24"/>
  <c r="F907" i="24"/>
  <c r="F911" i="24"/>
  <c r="F915" i="24"/>
  <c r="F919" i="24"/>
  <c r="F923" i="24"/>
  <c r="F927" i="24"/>
  <c r="F931" i="24"/>
  <c r="F935" i="24"/>
  <c r="F939" i="24"/>
  <c r="F943" i="24"/>
  <c r="F947" i="24"/>
  <c r="F951" i="24"/>
  <c r="F955" i="24"/>
  <c r="F959" i="24"/>
  <c r="F963" i="24"/>
  <c r="F967" i="24"/>
  <c r="F971" i="24"/>
  <c r="F975" i="24"/>
  <c r="F979" i="24"/>
  <c r="F983" i="24"/>
  <c r="F987" i="24"/>
  <c r="F991" i="24"/>
  <c r="F995" i="24"/>
  <c r="F999" i="24"/>
  <c r="F1003" i="24"/>
  <c r="F1007" i="24"/>
  <c r="F1011" i="24"/>
  <c r="F20" i="24"/>
  <c r="F28" i="24"/>
  <c r="F36" i="24"/>
  <c r="F44" i="24"/>
  <c r="F52" i="24"/>
  <c r="F60" i="24"/>
  <c r="F68" i="24"/>
  <c r="F76" i="24"/>
  <c r="F84" i="24"/>
  <c r="F92" i="24"/>
  <c r="F100" i="24"/>
  <c r="F108" i="24"/>
  <c r="F116" i="24"/>
  <c r="F124" i="24"/>
  <c r="F132" i="24"/>
  <c r="F140" i="24"/>
  <c r="F148" i="24"/>
  <c r="F156" i="24"/>
  <c r="F164" i="24"/>
  <c r="F172" i="24"/>
  <c r="F180" i="24"/>
  <c r="F188" i="24"/>
  <c r="F196" i="24"/>
  <c r="F204" i="24"/>
  <c r="F212" i="24"/>
  <c r="F220" i="24"/>
  <c r="F228" i="24"/>
  <c r="F236" i="24"/>
  <c r="F244" i="24"/>
  <c r="F252" i="24"/>
  <c r="F260" i="24"/>
  <c r="F268" i="24"/>
  <c r="F276" i="24"/>
  <c r="F284" i="24"/>
  <c r="F292" i="24"/>
  <c r="F300" i="24"/>
  <c r="F308" i="24"/>
  <c r="F316" i="24"/>
  <c r="F324" i="24"/>
  <c r="F332" i="24"/>
  <c r="F340" i="24"/>
  <c r="F348" i="24"/>
  <c r="F356" i="24"/>
  <c r="F364" i="24"/>
  <c r="F372" i="24"/>
  <c r="F380" i="24"/>
  <c r="F388" i="24"/>
  <c r="F396" i="24"/>
  <c r="F404" i="24"/>
  <c r="F412" i="24"/>
  <c r="F420" i="24"/>
  <c r="F428" i="24"/>
  <c r="F436" i="24"/>
  <c r="F444" i="24"/>
  <c r="F452" i="24"/>
  <c r="F460" i="24"/>
  <c r="F468" i="24"/>
  <c r="F476" i="24"/>
  <c r="F484" i="24"/>
  <c r="F492" i="24"/>
  <c r="F500" i="24"/>
  <c r="F508" i="24"/>
  <c r="F514" i="24"/>
  <c r="F520" i="24"/>
  <c r="F525" i="24"/>
  <c r="F530" i="24"/>
  <c r="F536" i="24"/>
  <c r="F541" i="24"/>
  <c r="F546" i="24"/>
  <c r="F552" i="24"/>
  <c r="F557" i="24"/>
  <c r="F562" i="24"/>
  <c r="F568" i="24"/>
  <c r="F573" i="24"/>
  <c r="F578" i="24"/>
  <c r="F584" i="24"/>
  <c r="F589" i="24"/>
  <c r="F594" i="24"/>
  <c r="F600" i="24"/>
  <c r="F605" i="24"/>
  <c r="F610" i="24"/>
  <c r="F616" i="24"/>
  <c r="F621" i="24"/>
  <c r="F626" i="24"/>
  <c r="F632" i="24"/>
  <c r="F637" i="24"/>
  <c r="F642" i="24"/>
  <c r="F648" i="24"/>
  <c r="F653" i="24"/>
  <c r="F658" i="24"/>
  <c r="F664" i="24"/>
  <c r="F669" i="24"/>
  <c r="F674" i="24"/>
  <c r="F680" i="24"/>
  <c r="F685" i="24"/>
  <c r="F690" i="24"/>
  <c r="F696" i="24"/>
  <c r="F701" i="24"/>
  <c r="F706" i="24"/>
  <c r="F712" i="24"/>
  <c r="F717" i="24"/>
  <c r="F722" i="24"/>
  <c r="F728" i="24"/>
  <c r="F733" i="24"/>
  <c r="F738" i="24"/>
  <c r="F744" i="24"/>
  <c r="F749" i="24"/>
  <c r="F754" i="24"/>
  <c r="F760" i="24"/>
  <c r="F765" i="24"/>
  <c r="F770" i="24"/>
  <c r="F776" i="24"/>
  <c r="F781" i="24"/>
  <c r="F786" i="24"/>
  <c r="F792" i="24"/>
  <c r="F797" i="24"/>
  <c r="F802" i="24"/>
  <c r="F808" i="24"/>
  <c r="F813" i="24"/>
  <c r="F818" i="24"/>
  <c r="F824" i="24"/>
  <c r="F829" i="24"/>
  <c r="F834" i="24"/>
  <c r="F840" i="24"/>
  <c r="F845" i="24"/>
  <c r="F850" i="24"/>
  <c r="F856" i="24"/>
  <c r="F861" i="24"/>
  <c r="F866" i="24"/>
  <c r="F872" i="24"/>
  <c r="F877" i="24"/>
  <c r="F882" i="24"/>
  <c r="F888" i="24"/>
  <c r="F893" i="24"/>
  <c r="F898" i="24"/>
  <c r="F904" i="24"/>
  <c r="F909" i="24"/>
  <c r="F914" i="24"/>
  <c r="F920" i="24"/>
  <c r="F925" i="24"/>
  <c r="F930" i="24"/>
  <c r="F936" i="24"/>
  <c r="F941" i="24"/>
  <c r="F946" i="24"/>
  <c r="F952" i="24"/>
  <c r="F957" i="24"/>
  <c r="F962" i="24"/>
  <c r="F968" i="24"/>
  <c r="F973" i="24"/>
  <c r="F978" i="24"/>
  <c r="F984" i="24"/>
  <c r="F989" i="24"/>
  <c r="F994" i="24"/>
  <c r="F1000" i="24"/>
  <c r="F1005" i="24"/>
  <c r="F1010" i="24"/>
  <c r="F14" i="24"/>
  <c r="F22" i="24"/>
  <c r="F30" i="24"/>
  <c r="F38" i="24"/>
  <c r="F46" i="24"/>
  <c r="F54" i="24"/>
  <c r="F62" i="24"/>
  <c r="F70" i="24"/>
  <c r="F78" i="24"/>
  <c r="F86" i="24"/>
  <c r="F94" i="24"/>
  <c r="F102" i="24"/>
  <c r="F110" i="24"/>
  <c r="F118" i="24"/>
  <c r="F126" i="24"/>
  <c r="F134" i="24"/>
  <c r="F142" i="24"/>
  <c r="F150" i="24"/>
  <c r="F158" i="24"/>
  <c r="F166" i="24"/>
  <c r="F174" i="24"/>
  <c r="F182" i="24"/>
  <c r="F190" i="24"/>
  <c r="F198" i="24"/>
  <c r="F206" i="24"/>
  <c r="F214" i="24"/>
  <c r="F222" i="24"/>
  <c r="F230" i="24"/>
  <c r="F238" i="24"/>
  <c r="F246" i="24"/>
  <c r="F254" i="24"/>
  <c r="F262" i="24"/>
  <c r="F270" i="24"/>
  <c r="F278" i="24"/>
  <c r="F286" i="24"/>
  <c r="F294" i="24"/>
  <c r="F302" i="24"/>
  <c r="F310" i="24"/>
  <c r="F318" i="24"/>
  <c r="F326" i="24"/>
  <c r="F334" i="24"/>
  <c r="F342" i="24"/>
  <c r="F350" i="24"/>
  <c r="F358" i="24"/>
  <c r="F366" i="24"/>
  <c r="F374" i="24"/>
  <c r="F382" i="24"/>
  <c r="F390" i="24"/>
  <c r="F398" i="24"/>
  <c r="F406" i="24"/>
  <c r="F414" i="24"/>
  <c r="F422" i="24"/>
  <c r="F430" i="24"/>
  <c r="F438" i="24"/>
  <c r="F446" i="24"/>
  <c r="F454" i="24"/>
  <c r="F462" i="24"/>
  <c r="F470" i="24"/>
  <c r="F478" i="24"/>
  <c r="F486" i="24"/>
  <c r="F494" i="24"/>
  <c r="F502" i="24"/>
  <c r="F510" i="24"/>
  <c r="F516" i="24"/>
  <c r="F521" i="24"/>
  <c r="F526" i="24"/>
  <c r="F532" i="24"/>
  <c r="F537" i="24"/>
  <c r="F542" i="24"/>
  <c r="F548" i="24"/>
  <c r="F553" i="24"/>
  <c r="F558" i="24"/>
  <c r="F564" i="24"/>
  <c r="F569" i="24"/>
  <c r="F574" i="24"/>
  <c r="F580" i="24"/>
  <c r="F585" i="24"/>
  <c r="F590" i="24"/>
  <c r="F596" i="24"/>
  <c r="F601" i="24"/>
  <c r="F606" i="24"/>
  <c r="F612" i="24"/>
  <c r="F617" i="24"/>
  <c r="F622" i="24"/>
  <c r="F628" i="24"/>
  <c r="F633" i="24"/>
  <c r="F638" i="24"/>
  <c r="F644" i="24"/>
  <c r="F649" i="24"/>
  <c r="F654" i="24"/>
  <c r="F660" i="24"/>
  <c r="F665" i="24"/>
  <c r="F670" i="24"/>
  <c r="F676" i="24"/>
  <c r="F681" i="24"/>
  <c r="F686" i="24"/>
  <c r="F692" i="24"/>
  <c r="F697" i="24"/>
  <c r="F702" i="24"/>
  <c r="F708" i="24"/>
  <c r="F713" i="24"/>
  <c r="F718" i="24"/>
  <c r="F724" i="24"/>
  <c r="F729" i="24"/>
  <c r="F734" i="24"/>
  <c r="F740" i="24"/>
  <c r="F745" i="24"/>
  <c r="F750" i="24"/>
  <c r="F756" i="24"/>
  <c r="F761" i="24"/>
  <c r="F766" i="24"/>
  <c r="F772" i="24"/>
  <c r="F777" i="24"/>
  <c r="F782" i="24"/>
  <c r="F788" i="24"/>
  <c r="F793" i="24"/>
  <c r="F798" i="24"/>
  <c r="F804" i="24"/>
  <c r="F809" i="24"/>
  <c r="F814" i="24"/>
  <c r="F820" i="24"/>
  <c r="F825" i="24"/>
  <c r="F830" i="24"/>
  <c r="F836" i="24"/>
  <c r="F841" i="24"/>
  <c r="F846" i="24"/>
  <c r="F852" i="24"/>
  <c r="F857" i="24"/>
  <c r="F862" i="24"/>
  <c r="F868" i="24"/>
  <c r="F873" i="24"/>
  <c r="F878" i="24"/>
  <c r="F884" i="24"/>
  <c r="F889" i="24"/>
  <c r="F894" i="24"/>
  <c r="F900" i="24"/>
  <c r="F905" i="24"/>
  <c r="F910" i="24"/>
  <c r="F916" i="24"/>
  <c r="F921" i="24"/>
  <c r="F926" i="24"/>
  <c r="F932" i="24"/>
  <c r="F937" i="24"/>
  <c r="F942" i="24"/>
  <c r="F948" i="24"/>
  <c r="F953" i="24"/>
  <c r="F958" i="24"/>
  <c r="F964" i="24"/>
  <c r="F969" i="24"/>
  <c r="F974" i="24"/>
  <c r="F980" i="24"/>
  <c r="F985" i="24"/>
  <c r="F990" i="24"/>
  <c r="F996" i="24"/>
  <c r="F1001" i="24"/>
  <c r="F1006" i="24"/>
  <c r="F1012" i="24"/>
  <c r="F16" i="24"/>
  <c r="F24" i="24"/>
  <c r="F32" i="24"/>
  <c r="F40" i="24"/>
  <c r="F48" i="24"/>
  <c r="F56" i="24"/>
  <c r="F64" i="24"/>
  <c r="F72" i="24"/>
  <c r="F80" i="24"/>
  <c r="F88" i="24"/>
  <c r="F96" i="24"/>
  <c r="F104" i="24"/>
  <c r="F112" i="24"/>
  <c r="F120" i="24"/>
  <c r="F128" i="24"/>
  <c r="F136" i="24"/>
  <c r="F144" i="24"/>
  <c r="F152" i="24"/>
  <c r="F160" i="24"/>
  <c r="F168" i="24"/>
  <c r="F176" i="24"/>
  <c r="F184" i="24"/>
  <c r="F192" i="24"/>
  <c r="F200" i="24"/>
  <c r="F208" i="24"/>
  <c r="F216" i="24"/>
  <c r="F224" i="24"/>
  <c r="F232" i="24"/>
  <c r="F240" i="24"/>
  <c r="F248" i="24"/>
  <c r="F256" i="24"/>
  <c r="F264" i="24"/>
  <c r="F272" i="24"/>
  <c r="F280" i="24"/>
  <c r="F288" i="24"/>
  <c r="F296" i="24"/>
  <c r="F304" i="24"/>
  <c r="F312" i="24"/>
  <c r="F320" i="24"/>
  <c r="F328" i="24"/>
  <c r="F336" i="24"/>
  <c r="F344" i="24"/>
  <c r="F352" i="24"/>
  <c r="F360" i="24"/>
  <c r="F368" i="24"/>
  <c r="F376" i="24"/>
  <c r="F384" i="24"/>
  <c r="F392" i="24"/>
  <c r="F400" i="24"/>
  <c r="F408" i="24"/>
  <c r="F416" i="24"/>
  <c r="F424" i="24"/>
  <c r="F432" i="24"/>
  <c r="F440" i="24"/>
  <c r="F448" i="24"/>
  <c r="F456" i="24"/>
  <c r="F464" i="24"/>
  <c r="F472" i="24"/>
  <c r="F480" i="24"/>
  <c r="F488" i="24"/>
  <c r="F496" i="24"/>
  <c r="F504" i="24"/>
  <c r="F512" i="24"/>
  <c r="F517" i="24"/>
  <c r="F522" i="24"/>
  <c r="F528" i="24"/>
  <c r="F533" i="24"/>
  <c r="F538" i="24"/>
  <c r="F544" i="24"/>
  <c r="F549" i="24"/>
  <c r="F554" i="24"/>
  <c r="F560" i="24"/>
  <c r="F565" i="24"/>
  <c r="F570" i="24"/>
  <c r="F576" i="24"/>
  <c r="F581" i="24"/>
  <c r="F586" i="24"/>
  <c r="F592" i="24"/>
  <c r="F597" i="24"/>
  <c r="F602" i="24"/>
  <c r="F608" i="24"/>
  <c r="F613" i="24"/>
  <c r="F618" i="24"/>
  <c r="F624" i="24"/>
  <c r="F629" i="24"/>
  <c r="F634" i="24"/>
  <c r="F640" i="24"/>
  <c r="F645" i="24"/>
  <c r="F650" i="24"/>
  <c r="F656" i="24"/>
  <c r="F661" i="24"/>
  <c r="F666" i="24"/>
  <c r="F672" i="24"/>
  <c r="F677" i="24"/>
  <c r="F682" i="24"/>
  <c r="F688" i="24"/>
  <c r="F693" i="24"/>
  <c r="F698" i="24"/>
  <c r="F704" i="24"/>
  <c r="F709" i="24"/>
  <c r="F714" i="24"/>
  <c r="F720" i="24"/>
  <c r="F725" i="24"/>
  <c r="F730" i="24"/>
  <c r="F736" i="24"/>
  <c r="F741" i="24"/>
  <c r="F746" i="24"/>
  <c r="F752" i="24"/>
  <c r="F757" i="24"/>
  <c r="F762" i="24"/>
  <c r="F768" i="24"/>
  <c r="F773" i="24"/>
  <c r="F778" i="24"/>
  <c r="F784" i="24"/>
  <c r="F789" i="24"/>
  <c r="F794" i="24"/>
  <c r="F800" i="24"/>
  <c r="F805" i="24"/>
  <c r="F810" i="24"/>
  <c r="F816" i="24"/>
  <c r="F821" i="24"/>
  <c r="F826" i="24"/>
  <c r="F832" i="24"/>
  <c r="F837" i="24"/>
  <c r="F842" i="24"/>
  <c r="F848" i="24"/>
  <c r="F853" i="24"/>
  <c r="F858" i="24"/>
  <c r="F864" i="24"/>
  <c r="F869" i="24"/>
  <c r="F874" i="24"/>
  <c r="F880" i="24"/>
  <c r="F885" i="24"/>
  <c r="F890" i="24"/>
  <c r="F896" i="24"/>
  <c r="F901" i="24"/>
  <c r="F906" i="24"/>
  <c r="F912" i="24"/>
  <c r="F917" i="24"/>
  <c r="F922" i="24"/>
  <c r="F928" i="24"/>
  <c r="F933" i="24"/>
  <c r="F938" i="24"/>
  <c r="F944" i="24"/>
  <c r="F949" i="24"/>
  <c r="F954" i="24"/>
  <c r="F960" i="24"/>
  <c r="F965" i="24"/>
  <c r="F970" i="24"/>
  <c r="F976" i="24"/>
  <c r="F981" i="24"/>
  <c r="F986" i="24"/>
  <c r="F992" i="24"/>
  <c r="F997" i="24"/>
  <c r="F1002" i="24"/>
  <c r="F1008" i="24"/>
  <c r="F34" i="24"/>
  <c r="F66" i="24"/>
  <c r="F98" i="24"/>
  <c r="F130" i="24"/>
  <c r="F162" i="24"/>
  <c r="F194" i="24"/>
  <c r="F226" i="24"/>
  <c r="F258" i="24"/>
  <c r="F290" i="24"/>
  <c r="F322" i="24"/>
  <c r="F354" i="24"/>
  <c r="F386" i="24"/>
  <c r="F418" i="24"/>
  <c r="F450" i="24"/>
  <c r="F482" i="24"/>
  <c r="F513" i="24"/>
  <c r="F534" i="24"/>
  <c r="F556" i="24"/>
  <c r="F577" i="24"/>
  <c r="F598" i="24"/>
  <c r="F620" i="24"/>
  <c r="F641" i="24"/>
  <c r="F662" i="24"/>
  <c r="F684" i="24"/>
  <c r="F705" i="24"/>
  <c r="F726" i="24"/>
  <c r="F748" i="24"/>
  <c r="F769" i="24"/>
  <c r="F790" i="24"/>
  <c r="F812" i="24"/>
  <c r="F833" i="24"/>
  <c r="F854" i="24"/>
  <c r="F876" i="24"/>
  <c r="F897" i="24"/>
  <c r="F918" i="24"/>
  <c r="F940" i="24"/>
  <c r="F961" i="24"/>
  <c r="F982" i="24"/>
  <c r="F1004" i="24"/>
  <c r="F42" i="24"/>
  <c r="F74" i="24"/>
  <c r="F106" i="24"/>
  <c r="F138" i="24"/>
  <c r="F170" i="24"/>
  <c r="F202" i="24"/>
  <c r="F234" i="24"/>
  <c r="F266" i="24"/>
  <c r="F298" i="24"/>
  <c r="F330" i="24"/>
  <c r="F362" i="24"/>
  <c r="F394" i="24"/>
  <c r="F426" i="24"/>
  <c r="F458" i="24"/>
  <c r="F490" i="24"/>
  <c r="F518" i="24"/>
  <c r="F540" i="24"/>
  <c r="F561" i="24"/>
  <c r="F582" i="24"/>
  <c r="F604" i="24"/>
  <c r="F625" i="24"/>
  <c r="F646" i="24"/>
  <c r="F668" i="24"/>
  <c r="F689" i="24"/>
  <c r="F710" i="24"/>
  <c r="F732" i="24"/>
  <c r="F753" i="24"/>
  <c r="F774" i="24"/>
  <c r="F796" i="24"/>
  <c r="F817" i="24"/>
  <c r="F838" i="24"/>
  <c r="F860" i="24"/>
  <c r="F881" i="24"/>
  <c r="F902" i="24"/>
  <c r="F924" i="24"/>
  <c r="F945" i="24"/>
  <c r="F966" i="24"/>
  <c r="F988" i="24"/>
  <c r="F1009" i="24"/>
  <c r="F18" i="24"/>
  <c r="F50" i="24"/>
  <c r="F82" i="24"/>
  <c r="F114" i="24"/>
  <c r="F146" i="24"/>
  <c r="F178" i="24"/>
  <c r="F210" i="24"/>
  <c r="F242" i="24"/>
  <c r="F274" i="24"/>
  <c r="F306" i="24"/>
  <c r="F338" i="24"/>
  <c r="F370" i="24"/>
  <c r="F402" i="24"/>
  <c r="F434" i="24"/>
  <c r="F466" i="24"/>
  <c r="F498" i="24"/>
  <c r="F524" i="24"/>
  <c r="F545" i="24"/>
  <c r="F566" i="24"/>
  <c r="F588" i="24"/>
  <c r="F609" i="24"/>
  <c r="F630" i="24"/>
  <c r="F652" i="24"/>
  <c r="F673" i="24"/>
  <c r="F694" i="24"/>
  <c r="F716" i="24"/>
  <c r="F737" i="24"/>
  <c r="F758" i="24"/>
  <c r="F780" i="24"/>
  <c r="F801" i="24"/>
  <c r="F822" i="24"/>
  <c r="F844" i="24"/>
  <c r="F865" i="24"/>
  <c r="F886" i="24"/>
  <c r="F908" i="24"/>
  <c r="F929" i="24"/>
  <c r="F950" i="24"/>
  <c r="F972" i="24"/>
  <c r="F993" i="24"/>
  <c r="F90" i="24"/>
  <c r="F218" i="24"/>
  <c r="F346" i="24"/>
  <c r="F474" i="24"/>
  <c r="F572" i="24"/>
  <c r="F657" i="24"/>
  <c r="F742" i="24"/>
  <c r="F828" i="24"/>
  <c r="F913" i="24"/>
  <c r="F998" i="24"/>
  <c r="F122" i="24"/>
  <c r="F250" i="24"/>
  <c r="F378" i="24"/>
  <c r="F506" i="24"/>
  <c r="F593" i="24"/>
  <c r="F678" i="24"/>
  <c r="F764" i="24"/>
  <c r="F849" i="24"/>
  <c r="F934" i="24"/>
  <c r="F26" i="24"/>
  <c r="F154" i="24"/>
  <c r="F282" i="24"/>
  <c r="F410" i="24"/>
  <c r="F529" i="24"/>
  <c r="F614" i="24"/>
  <c r="F700" i="24"/>
  <c r="F785" i="24"/>
  <c r="F870" i="24"/>
  <c r="F956" i="24"/>
  <c r="F314" i="24"/>
  <c r="F721" i="24"/>
  <c r="F442" i="24"/>
  <c r="F806" i="24"/>
  <c r="F13" i="24"/>
  <c r="F58" i="24"/>
  <c r="F550" i="24"/>
  <c r="F892" i="24"/>
  <c r="F636" i="24"/>
  <c r="F16" i="25"/>
  <c r="F20" i="25"/>
  <c r="F24" i="25"/>
  <c r="F28" i="25"/>
  <c r="F32" i="25"/>
  <c r="F36" i="25"/>
  <c r="F40" i="25"/>
  <c r="F44" i="25"/>
  <c r="F48" i="25"/>
  <c r="F52" i="25"/>
  <c r="F56" i="25"/>
  <c r="F60" i="25"/>
  <c r="F64" i="25"/>
  <c r="F68" i="25"/>
  <c r="F72" i="25"/>
  <c r="F76" i="25"/>
  <c r="F80" i="25"/>
  <c r="F84" i="25"/>
  <c r="F88" i="25"/>
  <c r="F92" i="25"/>
  <c r="F96" i="25"/>
  <c r="F100" i="25"/>
  <c r="F104" i="25"/>
  <c r="F108" i="25"/>
  <c r="F112" i="25"/>
  <c r="F116" i="25"/>
  <c r="F120" i="25"/>
  <c r="F124" i="25"/>
  <c r="F128" i="25"/>
  <c r="F132" i="25"/>
  <c r="F136" i="25"/>
  <c r="F140" i="25"/>
  <c r="F144" i="25"/>
  <c r="F148" i="25"/>
  <c r="F152" i="25"/>
  <c r="F156" i="25"/>
  <c r="F160" i="25"/>
  <c r="F164" i="25"/>
  <c r="F17" i="25"/>
  <c r="F22" i="25"/>
  <c r="F27" i="25"/>
  <c r="F33" i="25"/>
  <c r="F38" i="25"/>
  <c r="F43" i="25"/>
  <c r="F49" i="25"/>
  <c r="F54" i="25"/>
  <c r="F59" i="25"/>
  <c r="F65" i="25"/>
  <c r="F70" i="25"/>
  <c r="F75" i="25"/>
  <c r="F81" i="25"/>
  <c r="F86" i="25"/>
  <c r="F91" i="25"/>
  <c r="F97" i="25"/>
  <c r="F102" i="25"/>
  <c r="F107" i="25"/>
  <c r="F113" i="25"/>
  <c r="F118" i="25"/>
  <c r="F123" i="25"/>
  <c r="F129" i="25"/>
  <c r="F134" i="25"/>
  <c r="F139" i="25"/>
  <c r="F145" i="25"/>
  <c r="F150" i="25"/>
  <c r="F155" i="25"/>
  <c r="F161" i="25"/>
  <c r="F166" i="25"/>
  <c r="F170" i="25"/>
  <c r="F174" i="25"/>
  <c r="F178" i="25"/>
  <c r="F182" i="25"/>
  <c r="F186" i="25"/>
  <c r="F190" i="25"/>
  <c r="F194" i="25"/>
  <c r="F198" i="25"/>
  <c r="F202" i="25"/>
  <c r="F206" i="25"/>
  <c r="F210" i="25"/>
  <c r="F214" i="25"/>
  <c r="F218" i="25"/>
  <c r="F222" i="25"/>
  <c r="F226" i="25"/>
  <c r="F230" i="25"/>
  <c r="F234" i="25"/>
  <c r="F238" i="25"/>
  <c r="F242" i="25"/>
  <c r="F246" i="25"/>
  <c r="F250" i="25"/>
  <c r="F254" i="25"/>
  <c r="F258" i="25"/>
  <c r="F262" i="25"/>
  <c r="F266" i="25"/>
  <c r="F270" i="25"/>
  <c r="F274" i="25"/>
  <c r="F278" i="25"/>
  <c r="F282" i="25"/>
  <c r="F286" i="25"/>
  <c r="F290" i="25"/>
  <c r="F294" i="25"/>
  <c r="F298" i="25"/>
  <c r="F302" i="25"/>
  <c r="F306" i="25"/>
  <c r="F310" i="25"/>
  <c r="F314" i="25"/>
  <c r="F318" i="25"/>
  <c r="F322" i="25"/>
  <c r="F326" i="25"/>
  <c r="F330" i="25"/>
  <c r="F334" i="25"/>
  <c r="F338" i="25"/>
  <c r="F342" i="25"/>
  <c r="F346" i="25"/>
  <c r="F350" i="25"/>
  <c r="F354" i="25"/>
  <c r="F358" i="25"/>
  <c r="F362" i="25"/>
  <c r="F366" i="25"/>
  <c r="F370" i="25"/>
  <c r="F374" i="25"/>
  <c r="F378" i="25"/>
  <c r="F382" i="25"/>
  <c r="F386" i="25"/>
  <c r="F390" i="25"/>
  <c r="F394" i="25"/>
  <c r="F398" i="25"/>
  <c r="F402" i="25"/>
  <c r="F406" i="25"/>
  <c r="F410" i="25"/>
  <c r="F414" i="25"/>
  <c r="F418" i="25"/>
  <c r="F422" i="25"/>
  <c r="F426" i="25"/>
  <c r="F430" i="25"/>
  <c r="F434" i="25"/>
  <c r="F438" i="25"/>
  <c r="F442" i="25"/>
  <c r="F446" i="25"/>
  <c r="F450" i="25"/>
  <c r="F454" i="25"/>
  <c r="F458" i="25"/>
  <c r="F462" i="25"/>
  <c r="F466" i="25"/>
  <c r="F470" i="25"/>
  <c r="F474" i="25"/>
  <c r="F478" i="25"/>
  <c r="F482" i="25"/>
  <c r="F486" i="25"/>
  <c r="F490" i="25"/>
  <c r="F494" i="25"/>
  <c r="F498" i="25"/>
  <c r="F502" i="25"/>
  <c r="F506" i="25"/>
  <c r="F510" i="25"/>
  <c r="F514" i="25"/>
  <c r="F518" i="25"/>
  <c r="F522" i="25"/>
  <c r="F526" i="25"/>
  <c r="F530" i="25"/>
  <c r="F534" i="25"/>
  <c r="F538" i="25"/>
  <c r="F542" i="25"/>
  <c r="F546" i="25"/>
  <c r="F550" i="25"/>
  <c r="F554" i="25"/>
  <c r="F558" i="25"/>
  <c r="F562" i="25"/>
  <c r="F566" i="25"/>
  <c r="F570" i="25"/>
  <c r="F574" i="25"/>
  <c r="F578" i="25"/>
  <c r="F582" i="25"/>
  <c r="F586" i="25"/>
  <c r="F590" i="25"/>
  <c r="F594" i="25"/>
  <c r="F598" i="25"/>
  <c r="F602" i="25"/>
  <c r="F606" i="25"/>
  <c r="F610" i="25"/>
  <c r="F614" i="25"/>
  <c r="F618" i="25"/>
  <c r="F622" i="25"/>
  <c r="F626" i="25"/>
  <c r="F630" i="25"/>
  <c r="F634" i="25"/>
  <c r="F638" i="25"/>
  <c r="F642" i="25"/>
  <c r="F646" i="25"/>
  <c r="F650" i="25"/>
  <c r="F654" i="25"/>
  <c r="F658" i="25"/>
  <c r="F662" i="25"/>
  <c r="F666" i="25"/>
  <c r="F670" i="25"/>
  <c r="F674" i="25"/>
  <c r="F678" i="25"/>
  <c r="F682" i="25"/>
  <c r="F686" i="25"/>
  <c r="F690" i="25"/>
  <c r="F694" i="25"/>
  <c r="F698" i="25"/>
  <c r="F702" i="25"/>
  <c r="F706" i="25"/>
  <c r="F710" i="25"/>
  <c r="F714" i="25"/>
  <c r="F718" i="25"/>
  <c r="F722" i="25"/>
  <c r="F726" i="25"/>
  <c r="F730" i="25"/>
  <c r="F734" i="25"/>
  <c r="F738" i="25"/>
  <c r="F742" i="25"/>
  <c r="F746" i="25"/>
  <c r="F750" i="25"/>
  <c r="F754" i="25"/>
  <c r="F758" i="25"/>
  <c r="F762" i="25"/>
  <c r="F766" i="25"/>
  <c r="F770" i="25"/>
  <c r="F774" i="25"/>
  <c r="F778" i="25"/>
  <c r="F782" i="25"/>
  <c r="F786" i="25"/>
  <c r="F790" i="25"/>
  <c r="F794" i="25"/>
  <c r="F798" i="25"/>
  <c r="F802" i="25"/>
  <c r="F806" i="25"/>
  <c r="F810" i="25"/>
  <c r="F814" i="25"/>
  <c r="F818" i="25"/>
  <c r="F822" i="25"/>
  <c r="F826" i="25"/>
  <c r="F830" i="25"/>
  <c r="F834" i="25"/>
  <c r="F838" i="25"/>
  <c r="F842" i="25"/>
  <c r="F846" i="25"/>
  <c r="F850" i="25"/>
  <c r="F854" i="25"/>
  <c r="F858" i="25"/>
  <c r="F862" i="25"/>
  <c r="F866" i="25"/>
  <c r="F870" i="25"/>
  <c r="F874" i="25"/>
  <c r="F878" i="25"/>
  <c r="F882" i="25"/>
  <c r="F886" i="25"/>
  <c r="F890" i="25"/>
  <c r="F894" i="25"/>
  <c r="F898" i="25"/>
  <c r="F902" i="25"/>
  <c r="F906" i="25"/>
  <c r="F910" i="25"/>
  <c r="F914" i="25"/>
  <c r="F918" i="25"/>
  <c r="F922" i="25"/>
  <c r="F926" i="25"/>
  <c r="F930" i="25"/>
  <c r="F934" i="25"/>
  <c r="F938" i="25"/>
  <c r="F942" i="25"/>
  <c r="F946" i="25"/>
  <c r="F950" i="25"/>
  <c r="F954" i="25"/>
  <c r="F958" i="25"/>
  <c r="F962" i="25"/>
  <c r="F966" i="25"/>
  <c r="F970" i="25"/>
  <c r="F974" i="25"/>
  <c r="F978" i="25"/>
  <c r="F982" i="25"/>
  <c r="F986" i="25"/>
  <c r="F990" i="25"/>
  <c r="F994" i="25"/>
  <c r="F998" i="25"/>
  <c r="F1002" i="25"/>
  <c r="F1006" i="25"/>
  <c r="F1010" i="25"/>
  <c r="F18" i="25"/>
  <c r="F23" i="25"/>
  <c r="F29" i="25"/>
  <c r="F34" i="25"/>
  <c r="F39" i="25"/>
  <c r="F45" i="25"/>
  <c r="F50" i="25"/>
  <c r="F55" i="25"/>
  <c r="F61" i="25"/>
  <c r="F66" i="25"/>
  <c r="F71" i="25"/>
  <c r="F77" i="25"/>
  <c r="F82" i="25"/>
  <c r="F87" i="25"/>
  <c r="F93" i="25"/>
  <c r="F98" i="25"/>
  <c r="F103" i="25"/>
  <c r="F109" i="25"/>
  <c r="F114" i="25"/>
  <c r="F119" i="25"/>
  <c r="F125" i="25"/>
  <c r="F130" i="25"/>
  <c r="F135" i="25"/>
  <c r="F141" i="25"/>
  <c r="F146" i="25"/>
  <c r="F151" i="25"/>
  <c r="F157" i="25"/>
  <c r="F162" i="25"/>
  <c r="F167" i="25"/>
  <c r="F171" i="25"/>
  <c r="F175" i="25"/>
  <c r="F179" i="25"/>
  <c r="F183" i="25"/>
  <c r="F187" i="25"/>
  <c r="F191" i="25"/>
  <c r="F195" i="25"/>
  <c r="F199" i="25"/>
  <c r="F203" i="25"/>
  <c r="F207" i="25"/>
  <c r="F211" i="25"/>
  <c r="F215" i="25"/>
  <c r="F219" i="25"/>
  <c r="F223" i="25"/>
  <c r="F227" i="25"/>
  <c r="F231" i="25"/>
  <c r="F235" i="25"/>
  <c r="F239" i="25"/>
  <c r="F243" i="25"/>
  <c r="F247" i="25"/>
  <c r="F251" i="25"/>
  <c r="F255" i="25"/>
  <c r="F259" i="25"/>
  <c r="F263" i="25"/>
  <c r="F267" i="25"/>
  <c r="F271" i="25"/>
  <c r="F275" i="25"/>
  <c r="F279" i="25"/>
  <c r="F283" i="25"/>
  <c r="F287" i="25"/>
  <c r="F291" i="25"/>
  <c r="F295" i="25"/>
  <c r="F299" i="25"/>
  <c r="F303" i="25"/>
  <c r="F307" i="25"/>
  <c r="F311" i="25"/>
  <c r="F315" i="25"/>
  <c r="F319" i="25"/>
  <c r="F323" i="25"/>
  <c r="F327" i="25"/>
  <c r="F331" i="25"/>
  <c r="F335" i="25"/>
  <c r="F339" i="25"/>
  <c r="F343" i="25"/>
  <c r="F347" i="25"/>
  <c r="F351" i="25"/>
  <c r="F355" i="25"/>
  <c r="F359" i="25"/>
  <c r="F363" i="25"/>
  <c r="F367" i="25"/>
  <c r="F371" i="25"/>
  <c r="F375" i="25"/>
  <c r="F379" i="25"/>
  <c r="F383" i="25"/>
  <c r="F387" i="25"/>
  <c r="F391" i="25"/>
  <c r="F395" i="25"/>
  <c r="F399" i="25"/>
  <c r="F403" i="25"/>
  <c r="F407" i="25"/>
  <c r="F411" i="25"/>
  <c r="F415" i="25"/>
  <c r="F419" i="25"/>
  <c r="F423" i="25"/>
  <c r="F427" i="25"/>
  <c r="F431" i="25"/>
  <c r="F435" i="25"/>
  <c r="F439" i="25"/>
  <c r="F443" i="25"/>
  <c r="F447" i="25"/>
  <c r="F451" i="25"/>
  <c r="F455" i="25"/>
  <c r="F459" i="25"/>
  <c r="F463" i="25"/>
  <c r="F467" i="25"/>
  <c r="F471" i="25"/>
  <c r="F475" i="25"/>
  <c r="F479" i="25"/>
  <c r="F483" i="25"/>
  <c r="F487" i="25"/>
  <c r="F491" i="25"/>
  <c r="F495" i="25"/>
  <c r="F499" i="25"/>
  <c r="F503" i="25"/>
  <c r="F507" i="25"/>
  <c r="F511" i="25"/>
  <c r="F515" i="25"/>
  <c r="F519" i="25"/>
  <c r="F523" i="25"/>
  <c r="F527" i="25"/>
  <c r="F531" i="25"/>
  <c r="F535" i="25"/>
  <c r="F539" i="25"/>
  <c r="F543" i="25"/>
  <c r="F547" i="25"/>
  <c r="F551" i="25"/>
  <c r="F555" i="25"/>
  <c r="F559" i="25"/>
  <c r="F563" i="25"/>
  <c r="F567" i="25"/>
  <c r="F571" i="25"/>
  <c r="F575" i="25"/>
  <c r="F579" i="25"/>
  <c r="F583" i="25"/>
  <c r="F587" i="25"/>
  <c r="F591" i="25"/>
  <c r="F595" i="25"/>
  <c r="F599" i="25"/>
  <c r="F603" i="25"/>
  <c r="F607" i="25"/>
  <c r="F611" i="25"/>
  <c r="F615" i="25"/>
  <c r="F619" i="25"/>
  <c r="F623" i="25"/>
  <c r="F627" i="25"/>
  <c r="F631" i="25"/>
  <c r="F635" i="25"/>
  <c r="F639" i="25"/>
  <c r="F643" i="25"/>
  <c r="F647" i="25"/>
  <c r="F651" i="25"/>
  <c r="F655" i="25"/>
  <c r="F659" i="25"/>
  <c r="F663" i="25"/>
  <c r="F667" i="25"/>
  <c r="F671" i="25"/>
  <c r="F675" i="25"/>
  <c r="F679" i="25"/>
  <c r="F683" i="25"/>
  <c r="F687" i="25"/>
  <c r="F691" i="25"/>
  <c r="F695" i="25"/>
  <c r="F699" i="25"/>
  <c r="F703" i="25"/>
  <c r="F707" i="25"/>
  <c r="F711" i="25"/>
  <c r="F715" i="25"/>
  <c r="F719" i="25"/>
  <c r="F723" i="25"/>
  <c r="F727" i="25"/>
  <c r="F731" i="25"/>
  <c r="F735" i="25"/>
  <c r="F739" i="25"/>
  <c r="F743" i="25"/>
  <c r="F747" i="25"/>
  <c r="F751" i="25"/>
  <c r="F755" i="25"/>
  <c r="F759" i="25"/>
  <c r="F763" i="25"/>
  <c r="F767" i="25"/>
  <c r="F771" i="25"/>
  <c r="F775" i="25"/>
  <c r="F779" i="25"/>
  <c r="F783" i="25"/>
  <c r="F787" i="25"/>
  <c r="F791" i="25"/>
  <c r="F795" i="25"/>
  <c r="F799" i="25"/>
  <c r="F803" i="25"/>
  <c r="F807" i="25"/>
  <c r="F811" i="25"/>
  <c r="F815" i="25"/>
  <c r="F819" i="25"/>
  <c r="F823" i="25"/>
  <c r="F827" i="25"/>
  <c r="F831" i="25"/>
  <c r="F835" i="25"/>
  <c r="F839" i="25"/>
  <c r="F843" i="25"/>
  <c r="F847" i="25"/>
  <c r="F851" i="25"/>
  <c r="F855" i="25"/>
  <c r="F859" i="25"/>
  <c r="F863" i="25"/>
  <c r="F867" i="25"/>
  <c r="F871" i="25"/>
  <c r="F875" i="25"/>
  <c r="F879" i="25"/>
  <c r="F883" i="25"/>
  <c r="F887" i="25"/>
  <c r="F891" i="25"/>
  <c r="F895" i="25"/>
  <c r="F899" i="25"/>
  <c r="F903" i="25"/>
  <c r="F907" i="25"/>
  <c r="F911" i="25"/>
  <c r="F915" i="25"/>
  <c r="F919" i="25"/>
  <c r="F923" i="25"/>
  <c r="F927" i="25"/>
  <c r="F931" i="25"/>
  <c r="F935" i="25"/>
  <c r="F939" i="25"/>
  <c r="F943" i="25"/>
  <c r="F947" i="25"/>
  <c r="F951" i="25"/>
  <c r="F955" i="25"/>
  <c r="F959" i="25"/>
  <c r="F963" i="25"/>
  <c r="F967" i="25"/>
  <c r="F971" i="25"/>
  <c r="F975" i="25"/>
  <c r="F979" i="25"/>
  <c r="F983" i="25"/>
  <c r="F987" i="25"/>
  <c r="F991" i="25"/>
  <c r="F995" i="25"/>
  <c r="F999" i="25"/>
  <c r="F1003" i="25"/>
  <c r="F1007" i="25"/>
  <c r="F1011" i="25"/>
  <c r="F14" i="25"/>
  <c r="F19" i="25"/>
  <c r="F25" i="25"/>
  <c r="F30" i="25"/>
  <c r="F35" i="25"/>
  <c r="F41" i="25"/>
  <c r="F46" i="25"/>
  <c r="F51" i="25"/>
  <c r="F57" i="25"/>
  <c r="F62" i="25"/>
  <c r="F67" i="25"/>
  <c r="F73" i="25"/>
  <c r="F78" i="25"/>
  <c r="F83" i="25"/>
  <c r="F89" i="25"/>
  <c r="F94" i="25"/>
  <c r="F99" i="25"/>
  <c r="F105" i="25"/>
  <c r="F110" i="25"/>
  <c r="F115" i="25"/>
  <c r="F121" i="25"/>
  <c r="F126" i="25"/>
  <c r="F131" i="25"/>
  <c r="F137" i="25"/>
  <c r="F142" i="25"/>
  <c r="F147" i="25"/>
  <c r="F153" i="25"/>
  <c r="F158" i="25"/>
  <c r="F163" i="25"/>
  <c r="F168" i="25"/>
  <c r="F172" i="25"/>
  <c r="F176" i="25"/>
  <c r="F180" i="25"/>
  <c r="F184" i="25"/>
  <c r="F188" i="25"/>
  <c r="F192" i="25"/>
  <c r="F196" i="25"/>
  <c r="F200" i="25"/>
  <c r="F204" i="25"/>
  <c r="F208" i="25"/>
  <c r="F212" i="25"/>
  <c r="F216" i="25"/>
  <c r="F220" i="25"/>
  <c r="F224" i="25"/>
  <c r="F228" i="25"/>
  <c r="F232" i="25"/>
  <c r="F236" i="25"/>
  <c r="F240" i="25"/>
  <c r="F244" i="25"/>
  <c r="F248" i="25"/>
  <c r="F252" i="25"/>
  <c r="F256" i="25"/>
  <c r="F260" i="25"/>
  <c r="F264" i="25"/>
  <c r="F268" i="25"/>
  <c r="F272" i="25"/>
  <c r="F276" i="25"/>
  <c r="F280" i="25"/>
  <c r="F284" i="25"/>
  <c r="F288" i="25"/>
  <c r="F292" i="25"/>
  <c r="F296" i="25"/>
  <c r="F300" i="25"/>
  <c r="F304" i="25"/>
  <c r="F308" i="25"/>
  <c r="F312" i="25"/>
  <c r="F316" i="25"/>
  <c r="F320" i="25"/>
  <c r="F324" i="25"/>
  <c r="F328" i="25"/>
  <c r="F332" i="25"/>
  <c r="F336" i="25"/>
  <c r="F340" i="25"/>
  <c r="F344" i="25"/>
  <c r="F348" i="25"/>
  <c r="F352" i="25"/>
  <c r="F356" i="25"/>
  <c r="F360" i="25"/>
  <c r="F364" i="25"/>
  <c r="F368" i="25"/>
  <c r="F372" i="25"/>
  <c r="F376" i="25"/>
  <c r="F380" i="25"/>
  <c r="F384" i="25"/>
  <c r="F388" i="25"/>
  <c r="F392" i="25"/>
  <c r="F396" i="25"/>
  <c r="F400" i="25"/>
  <c r="F404" i="25"/>
  <c r="F408" i="25"/>
  <c r="F412" i="25"/>
  <c r="F416" i="25"/>
  <c r="F420" i="25"/>
  <c r="F424" i="25"/>
  <c r="F428" i="25"/>
  <c r="F432" i="25"/>
  <c r="F436" i="25"/>
  <c r="F440" i="25"/>
  <c r="F444" i="25"/>
  <c r="F448" i="25"/>
  <c r="F452" i="25"/>
  <c r="F456" i="25"/>
  <c r="F460" i="25"/>
  <c r="F464" i="25"/>
  <c r="F468" i="25"/>
  <c r="F472" i="25"/>
  <c r="F476" i="25"/>
  <c r="F480" i="25"/>
  <c r="F484" i="25"/>
  <c r="F488" i="25"/>
  <c r="F492" i="25"/>
  <c r="F496" i="25"/>
  <c r="F500" i="25"/>
  <c r="F504" i="25"/>
  <c r="F508" i="25"/>
  <c r="F512" i="25"/>
  <c r="F516" i="25"/>
  <c r="F520" i="25"/>
  <c r="F524" i="25"/>
  <c r="F528" i="25"/>
  <c r="F532" i="25"/>
  <c r="F536" i="25"/>
  <c r="F540" i="25"/>
  <c r="F544" i="25"/>
  <c r="F548" i="25"/>
  <c r="F552" i="25"/>
  <c r="F556" i="25"/>
  <c r="F560" i="25"/>
  <c r="F564" i="25"/>
  <c r="F568" i="25"/>
  <c r="F572" i="25"/>
  <c r="F576" i="25"/>
  <c r="F580" i="25"/>
  <c r="F584" i="25"/>
  <c r="F588" i="25"/>
  <c r="F592" i="25"/>
  <c r="F596" i="25"/>
  <c r="F600" i="25"/>
  <c r="F604" i="25"/>
  <c r="F608" i="25"/>
  <c r="F612" i="25"/>
  <c r="F616" i="25"/>
  <c r="F620" i="25"/>
  <c r="F624" i="25"/>
  <c r="F628" i="25"/>
  <c r="F632" i="25"/>
  <c r="F636" i="25"/>
  <c r="F640" i="25"/>
  <c r="F644" i="25"/>
  <c r="F648" i="25"/>
  <c r="F652" i="25"/>
  <c r="F656" i="25"/>
  <c r="F660" i="25"/>
  <c r="F664" i="25"/>
  <c r="F668" i="25"/>
  <c r="F672" i="25"/>
  <c r="F676" i="25"/>
  <c r="F680" i="25"/>
  <c r="F684" i="25"/>
  <c r="F688" i="25"/>
  <c r="F692" i="25"/>
  <c r="F696" i="25"/>
  <c r="F700" i="25"/>
  <c r="F704" i="25"/>
  <c r="F708" i="25"/>
  <c r="F712" i="25"/>
  <c r="F716" i="25"/>
  <c r="F720" i="25"/>
  <c r="F724" i="25"/>
  <c r="F728" i="25"/>
  <c r="F732" i="25"/>
  <c r="F736" i="25"/>
  <c r="F740" i="25"/>
  <c r="F744" i="25"/>
  <c r="F748" i="25"/>
  <c r="F752" i="25"/>
  <c r="F756" i="25"/>
  <c r="F760" i="25"/>
  <c r="F764" i="25"/>
  <c r="F768" i="25"/>
  <c r="F772" i="25"/>
  <c r="F776" i="25"/>
  <c r="F780" i="25"/>
  <c r="F784" i="25"/>
  <c r="F788" i="25"/>
  <c r="F792" i="25"/>
  <c r="F796" i="25"/>
  <c r="F800" i="25"/>
  <c r="F804" i="25"/>
  <c r="F808" i="25"/>
  <c r="F812" i="25"/>
  <c r="F816" i="25"/>
  <c r="F820" i="25"/>
  <c r="F824" i="25"/>
  <c r="F828" i="25"/>
  <c r="F832" i="25"/>
  <c r="F836" i="25"/>
  <c r="F840" i="25"/>
  <c r="F844" i="25"/>
  <c r="F848" i="25"/>
  <c r="F852" i="25"/>
  <c r="F856" i="25"/>
  <c r="F860" i="25"/>
  <c r="F864" i="25"/>
  <c r="F868" i="25"/>
  <c r="F872" i="25"/>
  <c r="F876" i="25"/>
  <c r="F880" i="25"/>
  <c r="F884" i="25"/>
  <c r="F888" i="25"/>
  <c r="F892" i="25"/>
  <c r="F896" i="25"/>
  <c r="F900" i="25"/>
  <c r="F904" i="25"/>
  <c r="F908" i="25"/>
  <c r="F912" i="25"/>
  <c r="F916" i="25"/>
  <c r="F920" i="25"/>
  <c r="F924" i="25"/>
  <c r="F928" i="25"/>
  <c r="F932" i="25"/>
  <c r="F936" i="25"/>
  <c r="F940" i="25"/>
  <c r="F944" i="25"/>
  <c r="F948" i="25"/>
  <c r="F952" i="25"/>
  <c r="F956" i="25"/>
  <c r="F960" i="25"/>
  <c r="F964" i="25"/>
  <c r="F968" i="25"/>
  <c r="F972" i="25"/>
  <c r="F976" i="25"/>
  <c r="F980" i="25"/>
  <c r="F984" i="25"/>
  <c r="F988" i="25"/>
  <c r="F992" i="25"/>
  <c r="F996" i="25"/>
  <c r="F1000" i="25"/>
  <c r="F1004" i="25"/>
  <c r="F1008" i="25"/>
  <c r="F1012" i="25"/>
  <c r="F26" i="25"/>
  <c r="F47" i="25"/>
  <c r="F69" i="25"/>
  <c r="F90" i="25"/>
  <c r="F111" i="25"/>
  <c r="F133" i="25"/>
  <c r="F154" i="25"/>
  <c r="F173" i="25"/>
  <c r="F189" i="25"/>
  <c r="F205" i="25"/>
  <c r="F221" i="25"/>
  <c r="F237" i="25"/>
  <c r="F253" i="25"/>
  <c r="F269" i="25"/>
  <c r="F285" i="25"/>
  <c r="F301" i="25"/>
  <c r="F317" i="25"/>
  <c r="F333" i="25"/>
  <c r="F349" i="25"/>
  <c r="F365" i="25"/>
  <c r="F381" i="25"/>
  <c r="F397" i="25"/>
  <c r="F413" i="25"/>
  <c r="F429" i="25"/>
  <c r="F445" i="25"/>
  <c r="F461" i="25"/>
  <c r="F477" i="25"/>
  <c r="F493" i="25"/>
  <c r="F509" i="25"/>
  <c r="F525" i="25"/>
  <c r="F541" i="25"/>
  <c r="F557" i="25"/>
  <c r="F573" i="25"/>
  <c r="F589" i="25"/>
  <c r="F605" i="25"/>
  <c r="F621" i="25"/>
  <c r="F637" i="25"/>
  <c r="F653" i="25"/>
  <c r="F669" i="25"/>
  <c r="F685" i="25"/>
  <c r="F701" i="25"/>
  <c r="F717" i="25"/>
  <c r="F733" i="25"/>
  <c r="F749" i="25"/>
  <c r="F765" i="25"/>
  <c r="F781" i="25"/>
  <c r="F797" i="25"/>
  <c r="F813" i="25"/>
  <c r="F829" i="25"/>
  <c r="F845" i="25"/>
  <c r="F861" i="25"/>
  <c r="F877" i="25"/>
  <c r="F893" i="25"/>
  <c r="F909" i="25"/>
  <c r="F925" i="25"/>
  <c r="F941" i="25"/>
  <c r="F957" i="25"/>
  <c r="F973" i="25"/>
  <c r="F989" i="25"/>
  <c r="F1005" i="25"/>
  <c r="F31" i="25"/>
  <c r="F53" i="25"/>
  <c r="F74" i="25"/>
  <c r="F95" i="25"/>
  <c r="F117" i="25"/>
  <c r="F138" i="25"/>
  <c r="F159" i="25"/>
  <c r="F177" i="25"/>
  <c r="F193" i="25"/>
  <c r="F209" i="25"/>
  <c r="F225" i="25"/>
  <c r="F241" i="25"/>
  <c r="F257" i="25"/>
  <c r="F273" i="25"/>
  <c r="F289" i="25"/>
  <c r="F305" i="25"/>
  <c r="F321" i="25"/>
  <c r="F337" i="25"/>
  <c r="F353" i="25"/>
  <c r="F369" i="25"/>
  <c r="F385" i="25"/>
  <c r="F401" i="25"/>
  <c r="F417" i="25"/>
  <c r="F433" i="25"/>
  <c r="F449" i="25"/>
  <c r="F465" i="25"/>
  <c r="F481" i="25"/>
  <c r="F497" i="25"/>
  <c r="F513" i="25"/>
  <c r="F529" i="25"/>
  <c r="F545" i="25"/>
  <c r="F561" i="25"/>
  <c r="F577" i="25"/>
  <c r="F593" i="25"/>
  <c r="F609" i="25"/>
  <c r="F625" i="25"/>
  <c r="F641" i="25"/>
  <c r="F657" i="25"/>
  <c r="F673" i="25"/>
  <c r="F689" i="25"/>
  <c r="F705" i="25"/>
  <c r="F721" i="25"/>
  <c r="F737" i="25"/>
  <c r="F753" i="25"/>
  <c r="F769" i="25"/>
  <c r="F785" i="25"/>
  <c r="F801" i="25"/>
  <c r="F817" i="25"/>
  <c r="F833" i="25"/>
  <c r="F849" i="25"/>
  <c r="F865" i="25"/>
  <c r="F881" i="25"/>
  <c r="F897" i="25"/>
  <c r="F913" i="25"/>
  <c r="F929" i="25"/>
  <c r="F945" i="25"/>
  <c r="F961" i="25"/>
  <c r="F977" i="25"/>
  <c r="F993" i="25"/>
  <c r="F1009" i="25"/>
  <c r="F15" i="25"/>
  <c r="F37" i="25"/>
  <c r="F58" i="25"/>
  <c r="F79" i="25"/>
  <c r="F101" i="25"/>
  <c r="F122" i="25"/>
  <c r="F143" i="25"/>
  <c r="F165" i="25"/>
  <c r="F181" i="25"/>
  <c r="F197" i="25"/>
  <c r="F213" i="25"/>
  <c r="F229" i="25"/>
  <c r="F245" i="25"/>
  <c r="F261" i="25"/>
  <c r="F277" i="25"/>
  <c r="F293" i="25"/>
  <c r="F309" i="25"/>
  <c r="F325" i="25"/>
  <c r="F341" i="25"/>
  <c r="F357" i="25"/>
  <c r="F373" i="25"/>
  <c r="F389" i="25"/>
  <c r="F405" i="25"/>
  <c r="F421" i="25"/>
  <c r="F437" i="25"/>
  <c r="F453" i="25"/>
  <c r="F469" i="25"/>
  <c r="F485" i="25"/>
  <c r="F501" i="25"/>
  <c r="F517" i="25"/>
  <c r="F533" i="25"/>
  <c r="F549" i="25"/>
  <c r="F565" i="25"/>
  <c r="F581" i="25"/>
  <c r="F597" i="25"/>
  <c r="F613" i="25"/>
  <c r="F629" i="25"/>
  <c r="F645" i="25"/>
  <c r="F661" i="25"/>
  <c r="F677" i="25"/>
  <c r="F693" i="25"/>
  <c r="F709" i="25"/>
  <c r="F725" i="25"/>
  <c r="F741" i="25"/>
  <c r="F757" i="25"/>
  <c r="F773" i="25"/>
  <c r="F789" i="25"/>
  <c r="F805" i="25"/>
  <c r="F821" i="25"/>
  <c r="F837" i="25"/>
  <c r="F853" i="25"/>
  <c r="F869" i="25"/>
  <c r="F885" i="25"/>
  <c r="F901" i="25"/>
  <c r="F917" i="25"/>
  <c r="F933" i="25"/>
  <c r="F949" i="25"/>
  <c r="F965" i="25"/>
  <c r="F981" i="25"/>
  <c r="F997" i="25"/>
  <c r="F85" i="25"/>
  <c r="F169" i="25"/>
  <c r="F233" i="25"/>
  <c r="F297" i="25"/>
  <c r="F361" i="25"/>
  <c r="F425" i="25"/>
  <c r="F489" i="25"/>
  <c r="F553" i="25"/>
  <c r="F617" i="25"/>
  <c r="F681" i="25"/>
  <c r="F745" i="25"/>
  <c r="F809" i="25"/>
  <c r="F873" i="25"/>
  <c r="F937" i="25"/>
  <c r="F1001" i="25"/>
  <c r="F21" i="25"/>
  <c r="F106" i="25"/>
  <c r="F185" i="25"/>
  <c r="F249" i="25"/>
  <c r="F313" i="25"/>
  <c r="F377" i="25"/>
  <c r="F441" i="25"/>
  <c r="F505" i="25"/>
  <c r="F569" i="25"/>
  <c r="F633" i="25"/>
  <c r="F697" i="25"/>
  <c r="F761" i="25"/>
  <c r="F825" i="25"/>
  <c r="F889" i="25"/>
  <c r="F953" i="25"/>
  <c r="F42" i="25"/>
  <c r="F127" i="25"/>
  <c r="F201" i="25"/>
  <c r="F265" i="25"/>
  <c r="F329" i="25"/>
  <c r="F393" i="25"/>
  <c r="F457" i="25"/>
  <c r="F521" i="25"/>
  <c r="F585" i="25"/>
  <c r="F649" i="25"/>
  <c r="F713" i="25"/>
  <c r="F777" i="25"/>
  <c r="F841" i="25"/>
  <c r="F905" i="25"/>
  <c r="F969" i="25"/>
  <c r="F63" i="25"/>
  <c r="F345" i="25"/>
  <c r="F601" i="25"/>
  <c r="F857" i="25"/>
  <c r="F149" i="25"/>
  <c r="F409" i="25"/>
  <c r="F665" i="25"/>
  <c r="F921" i="25"/>
  <c r="F217" i="25"/>
  <c r="F473" i="25"/>
  <c r="F729" i="25"/>
  <c r="F985" i="25"/>
  <c r="F13" i="25"/>
  <c r="F537" i="25"/>
  <c r="F186" i="24"/>
  <c r="F12" i="24"/>
  <c r="F12" i="25"/>
  <c r="F12" i="26"/>
  <c r="F12" i="27"/>
  <c r="F12" i="28"/>
  <c r="F12" i="29"/>
  <c r="F12" i="30"/>
  <c r="F12" i="31"/>
  <c r="F12" i="32"/>
  <c r="F12" i="33"/>
  <c r="F12" i="35"/>
  <c r="F12" i="36"/>
  <c r="F12" i="37"/>
  <c r="F12" i="38"/>
  <c r="F12" i="39"/>
  <c r="F12" i="40"/>
  <c r="F12" i="41"/>
  <c r="F12" i="42"/>
  <c r="F12" i="43"/>
  <c r="F12" i="44"/>
  <c r="F12" i="45"/>
  <c r="F12" i="46"/>
  <c r="F12" i="47"/>
  <c r="F12" i="48"/>
  <c r="F12" i="49"/>
  <c r="F12" i="50"/>
  <c r="F12" i="51"/>
  <c r="F12" i="52"/>
  <c r="F12" i="53"/>
  <c r="F12" i="54"/>
  <c r="A1" i="54" l="1"/>
  <c r="A1" i="53"/>
  <c r="A1" i="52"/>
  <c r="A1" i="51"/>
  <c r="A1" i="50"/>
  <c r="A1" i="49"/>
  <c r="A1" i="48"/>
  <c r="A1" i="47"/>
  <c r="A1" i="46"/>
  <c r="A1" i="45"/>
  <c r="A1" i="44"/>
  <c r="A1" i="43"/>
  <c r="A1" i="42"/>
  <c r="A1" i="41"/>
  <c r="A1" i="40"/>
  <c r="A1" i="39"/>
  <c r="A1" i="38"/>
  <c r="A1" i="37"/>
  <c r="A1" i="36"/>
  <c r="A1" i="35"/>
  <c r="A1" i="33"/>
  <c r="A1" i="32"/>
  <c r="A1" i="31"/>
  <c r="A1" i="30"/>
  <c r="A1" i="29"/>
  <c r="A1" i="28"/>
  <c r="A1" i="27"/>
  <c r="A1" i="26"/>
  <c r="A1" i="25"/>
  <c r="A1" i="24"/>
  <c r="G12" i="54"/>
  <c r="E12" i="54"/>
  <c r="D12" i="54"/>
  <c r="C12" i="54"/>
  <c r="B12" i="54"/>
  <c r="A12" i="54"/>
  <c r="G12" i="53"/>
  <c r="E12" i="53"/>
  <c r="D12" i="53"/>
  <c r="C12" i="53"/>
  <c r="B12" i="53"/>
  <c r="A12" i="53"/>
  <c r="G12" i="52"/>
  <c r="E12" i="52"/>
  <c r="D12" i="52"/>
  <c r="C12" i="52"/>
  <c r="B12" i="52"/>
  <c r="A12" i="52"/>
  <c r="G12" i="51"/>
  <c r="E12" i="51"/>
  <c r="D12" i="51"/>
  <c r="C12" i="51"/>
  <c r="B12" i="51"/>
  <c r="A12" i="51"/>
  <c r="G12" i="50"/>
  <c r="E12" i="50"/>
  <c r="D12" i="50"/>
  <c r="C12" i="50"/>
  <c r="B12" i="50"/>
  <c r="A12" i="50"/>
  <c r="G12" i="49"/>
  <c r="E12" i="49"/>
  <c r="D12" i="49"/>
  <c r="C12" i="49"/>
  <c r="B12" i="49"/>
  <c r="A12" i="49"/>
  <c r="G12" i="48"/>
  <c r="E12" i="48"/>
  <c r="D12" i="48"/>
  <c r="C12" i="48"/>
  <c r="B12" i="48"/>
  <c r="A12" i="48"/>
  <c r="G12" i="47"/>
  <c r="E12" i="47"/>
  <c r="D12" i="47"/>
  <c r="C12" i="47"/>
  <c r="B12" i="47"/>
  <c r="A12" i="47"/>
  <c r="G12" i="46"/>
  <c r="E12" i="46"/>
  <c r="D12" i="46"/>
  <c r="C12" i="46"/>
  <c r="B12" i="46"/>
  <c r="A12" i="46"/>
  <c r="G12" i="45"/>
  <c r="E12" i="45"/>
  <c r="D12" i="45"/>
  <c r="C12" i="45"/>
  <c r="B12" i="45"/>
  <c r="A12" i="45"/>
  <c r="G12" i="44"/>
  <c r="E12" i="44"/>
  <c r="D12" i="44"/>
  <c r="C12" i="44"/>
  <c r="B12" i="44"/>
  <c r="A12" i="44"/>
  <c r="G12" i="43"/>
  <c r="E12" i="43"/>
  <c r="D12" i="43"/>
  <c r="C12" i="43"/>
  <c r="B12" i="43"/>
  <c r="A12" i="43"/>
  <c r="G12" i="42"/>
  <c r="E12" i="42"/>
  <c r="D12" i="42"/>
  <c r="C12" i="42"/>
  <c r="B12" i="42"/>
  <c r="A12" i="42"/>
  <c r="G12" i="41"/>
  <c r="E12" i="41"/>
  <c r="D12" i="41"/>
  <c r="C12" i="41"/>
  <c r="B12" i="41"/>
  <c r="A12" i="41"/>
  <c r="G12" i="40"/>
  <c r="E12" i="40"/>
  <c r="D12" i="40"/>
  <c r="C12" i="40"/>
  <c r="B12" i="40"/>
  <c r="A12" i="40"/>
  <c r="G12" i="39"/>
  <c r="E12" i="39"/>
  <c r="D12" i="39"/>
  <c r="C12" i="39"/>
  <c r="B12" i="39"/>
  <c r="A12" i="39"/>
  <c r="G12" i="38"/>
  <c r="E12" i="38"/>
  <c r="D12" i="38"/>
  <c r="C12" i="38"/>
  <c r="B12" i="38"/>
  <c r="A12" i="38"/>
  <c r="G12" i="37"/>
  <c r="E12" i="37"/>
  <c r="D12" i="37"/>
  <c r="C12" i="37"/>
  <c r="B12" i="37"/>
  <c r="A12" i="37"/>
  <c r="G12" i="36"/>
  <c r="E12" i="36"/>
  <c r="D12" i="36"/>
  <c r="C12" i="36"/>
  <c r="B12" i="36"/>
  <c r="A12" i="36"/>
  <c r="G12" i="35"/>
  <c r="E12" i="35"/>
  <c r="D12" i="35"/>
  <c r="C12" i="35"/>
  <c r="B12" i="35"/>
  <c r="A12" i="35"/>
  <c r="G12" i="33"/>
  <c r="E12" i="33"/>
  <c r="D12" i="33"/>
  <c r="C12" i="33"/>
  <c r="B12" i="33"/>
  <c r="A12" i="33"/>
  <c r="G12" i="32"/>
  <c r="E12" i="32"/>
  <c r="D12" i="32"/>
  <c r="C12" i="32"/>
  <c r="B12" i="32"/>
  <c r="A12" i="32"/>
  <c r="G12" i="31"/>
  <c r="E12" i="31"/>
  <c r="D12" i="31"/>
  <c r="C12" i="31"/>
  <c r="B12" i="31"/>
  <c r="A12" i="31"/>
  <c r="G12" i="30"/>
  <c r="E12" i="30"/>
  <c r="D12" i="30"/>
  <c r="C12" i="30"/>
  <c r="B12" i="30"/>
  <c r="A12" i="30"/>
  <c r="G12" i="29"/>
  <c r="E12" i="29"/>
  <c r="D12" i="29"/>
  <c r="C12" i="29"/>
  <c r="B12" i="29"/>
  <c r="A12" i="29"/>
  <c r="G12" i="28"/>
  <c r="E12" i="28"/>
  <c r="D12" i="28"/>
  <c r="C12" i="28"/>
  <c r="B12" i="28"/>
  <c r="A12" i="28"/>
  <c r="G12" i="27"/>
  <c r="E12" i="27"/>
  <c r="D12" i="27"/>
  <c r="C12" i="27"/>
  <c r="B12" i="27"/>
  <c r="A12" i="27"/>
  <c r="G12" i="26"/>
  <c r="E12" i="26"/>
  <c r="D12" i="26"/>
  <c r="C12" i="26"/>
  <c r="B12" i="26"/>
  <c r="A12" i="26"/>
  <c r="G12" i="25"/>
  <c r="E12" i="25"/>
  <c r="D12" i="25"/>
  <c r="C12" i="25"/>
  <c r="B12" i="25"/>
  <c r="A12" i="25"/>
  <c r="G12" i="24"/>
  <c r="E12" i="24"/>
  <c r="D12" i="24"/>
  <c r="C12" i="24"/>
  <c r="B12" i="24"/>
  <c r="A12" i="24"/>
  <c r="C2" i="23"/>
  <c r="B2" i="23"/>
  <c r="A2" i="23"/>
  <c r="C2" i="22"/>
  <c r="B2" i="22"/>
  <c r="A2" i="22"/>
  <c r="C2" i="21"/>
  <c r="B2" i="21"/>
  <c r="A2" i="21"/>
  <c r="C2" i="19"/>
  <c r="B2" i="19"/>
  <c r="A2" i="19"/>
  <c r="C2" i="18"/>
  <c r="B2" i="18"/>
  <c r="A2" i="18"/>
  <c r="C2" i="17"/>
  <c r="B2" i="17"/>
  <c r="A2" i="17"/>
  <c r="C2" i="16"/>
  <c r="B2" i="16"/>
  <c r="A2" i="16"/>
  <c r="C2" i="15"/>
  <c r="B2" i="15"/>
  <c r="A2" i="15"/>
  <c r="C2" i="14"/>
  <c r="B2" i="14"/>
  <c r="A2" i="14"/>
  <c r="C2" i="10"/>
  <c r="B2" i="10"/>
  <c r="A2" i="10"/>
  <c r="C2" i="9"/>
  <c r="B2" i="9"/>
  <c r="A2" i="9"/>
  <c r="C1" i="8"/>
  <c r="B1" i="8"/>
  <c r="A1" i="8"/>
  <c r="C2" i="7"/>
  <c r="B2" i="7"/>
  <c r="A2" i="7"/>
  <c r="C2" i="6"/>
  <c r="B2" i="6"/>
  <c r="A2" i="6"/>
  <c r="C2" i="4"/>
  <c r="B2" i="4"/>
  <c r="A2" i="4"/>
  <c r="C2" i="3"/>
  <c r="B2" i="3"/>
  <c r="A2" i="3"/>
  <c r="B8" i="24" l="1"/>
  <c r="A8" i="24"/>
  <c r="B7" i="24"/>
  <c r="A7" i="24"/>
  <c r="B6" i="24"/>
  <c r="A6" i="24"/>
  <c r="B5" i="24"/>
  <c r="A5" i="24"/>
  <c r="B4" i="24"/>
  <c r="A4" i="24"/>
  <c r="B3" i="24"/>
  <c r="A3" i="24"/>
  <c r="B8" i="25"/>
  <c r="A8" i="25"/>
  <c r="B7" i="25"/>
  <c r="A7" i="25"/>
  <c r="B6" i="25"/>
  <c r="A6" i="25"/>
  <c r="B5" i="25"/>
  <c r="A5" i="25"/>
  <c r="B4" i="25"/>
  <c r="A4" i="25"/>
  <c r="B3" i="25"/>
  <c r="A3" i="25"/>
  <c r="B8" i="26"/>
  <c r="A8" i="26"/>
  <c r="B7" i="26"/>
  <c r="A7" i="26"/>
  <c r="B6" i="26"/>
  <c r="A6" i="26"/>
  <c r="B5" i="26"/>
  <c r="A5" i="26"/>
  <c r="B4" i="26"/>
  <c r="A4" i="26"/>
  <c r="B3" i="26"/>
  <c r="A3" i="26"/>
  <c r="B8" i="27"/>
  <c r="A8" i="27"/>
  <c r="B7" i="27"/>
  <c r="A7" i="27"/>
  <c r="B6" i="27"/>
  <c r="A6" i="27"/>
  <c r="B5" i="27"/>
  <c r="A5" i="27"/>
  <c r="B4" i="27"/>
  <c r="A4" i="27"/>
  <c r="B3" i="27"/>
  <c r="A3" i="27"/>
  <c r="B8" i="28"/>
  <c r="A8" i="28"/>
  <c r="B7" i="28"/>
  <c r="A7" i="28"/>
  <c r="B6" i="28"/>
  <c r="A6" i="28"/>
  <c r="B5" i="28"/>
  <c r="A5" i="28"/>
  <c r="B4" i="28"/>
  <c r="A4" i="28"/>
  <c r="B3" i="28"/>
  <c r="A3" i="28"/>
  <c r="B8" i="29"/>
  <c r="A8" i="29"/>
  <c r="B7" i="29"/>
  <c r="A7" i="29"/>
  <c r="B6" i="29"/>
  <c r="A6" i="29"/>
  <c r="B5" i="29"/>
  <c r="A5" i="29"/>
  <c r="B4" i="29"/>
  <c r="A4" i="29"/>
  <c r="B3" i="29"/>
  <c r="A3" i="29"/>
  <c r="B8" i="30"/>
  <c r="A8" i="30"/>
  <c r="B7" i="30"/>
  <c r="A7" i="30"/>
  <c r="B6" i="30"/>
  <c r="A6" i="30"/>
  <c r="B5" i="30"/>
  <c r="A5" i="30"/>
  <c r="B4" i="30"/>
  <c r="A4" i="30"/>
  <c r="B3" i="30"/>
  <c r="A3" i="30"/>
  <c r="B8" i="31"/>
  <c r="A8" i="31"/>
  <c r="B7" i="31"/>
  <c r="A7" i="31"/>
  <c r="B6" i="31"/>
  <c r="A6" i="31"/>
  <c r="B5" i="31"/>
  <c r="A5" i="31"/>
  <c r="B4" i="31"/>
  <c r="A4" i="31"/>
  <c r="B3" i="31"/>
  <c r="A3" i="31"/>
  <c r="B8" i="32"/>
  <c r="A8" i="32"/>
  <c r="B7" i="32"/>
  <c r="A7" i="32"/>
  <c r="B6" i="32"/>
  <c r="A6" i="32"/>
  <c r="B5" i="32"/>
  <c r="A5" i="32"/>
  <c r="B4" i="32"/>
  <c r="A4" i="32"/>
  <c r="B3" i="32"/>
  <c r="A3" i="32"/>
  <c r="B8" i="33"/>
  <c r="A8" i="33"/>
  <c r="B7" i="33"/>
  <c r="A7" i="33"/>
  <c r="B6" i="33"/>
  <c r="A6" i="33"/>
  <c r="B5" i="33"/>
  <c r="A5" i="33"/>
  <c r="B4" i="33"/>
  <c r="A4" i="33"/>
  <c r="B3" i="33"/>
  <c r="A3" i="33"/>
  <c r="B8" i="35"/>
  <c r="A8" i="35"/>
  <c r="B7" i="35"/>
  <c r="A7" i="35"/>
  <c r="B6" i="35"/>
  <c r="A6" i="35"/>
  <c r="B5" i="35"/>
  <c r="A5" i="35"/>
  <c r="B4" i="35"/>
  <c r="A4" i="35"/>
  <c r="B3" i="35"/>
  <c r="A3" i="35"/>
  <c r="B8" i="36"/>
  <c r="A8" i="36"/>
  <c r="B7" i="36"/>
  <c r="A7" i="36"/>
  <c r="B6" i="36"/>
  <c r="A6" i="36"/>
  <c r="B5" i="36"/>
  <c r="A5" i="36"/>
  <c r="B4" i="36"/>
  <c r="A4" i="36"/>
  <c r="B3" i="36"/>
  <c r="A3" i="36"/>
  <c r="B8" i="37"/>
  <c r="A8" i="37"/>
  <c r="B7" i="37"/>
  <c r="A7" i="37"/>
  <c r="B6" i="37"/>
  <c r="A6" i="37"/>
  <c r="B5" i="37"/>
  <c r="A5" i="37"/>
  <c r="B4" i="37"/>
  <c r="A4" i="37"/>
  <c r="B3" i="37"/>
  <c r="A3" i="37"/>
  <c r="B8" i="38"/>
  <c r="A8" i="38"/>
  <c r="B7" i="38"/>
  <c r="A7" i="38"/>
  <c r="B6" i="38"/>
  <c r="A6" i="38"/>
  <c r="B5" i="38"/>
  <c r="A5" i="38"/>
  <c r="B4" i="38"/>
  <c r="A4" i="38"/>
  <c r="B3" i="38"/>
  <c r="A3" i="38"/>
  <c r="B8" i="39"/>
  <c r="A8" i="39"/>
  <c r="B7" i="39"/>
  <c r="A7" i="39"/>
  <c r="B6" i="39"/>
  <c r="A6" i="39"/>
  <c r="B5" i="39"/>
  <c r="A5" i="39"/>
  <c r="B4" i="39"/>
  <c r="A4" i="39"/>
  <c r="B3" i="39"/>
  <c r="A3" i="39"/>
  <c r="B8" i="40"/>
  <c r="A8" i="40"/>
  <c r="B7" i="40"/>
  <c r="A7" i="40"/>
  <c r="B6" i="40"/>
  <c r="A6" i="40"/>
  <c r="B5" i="40"/>
  <c r="A5" i="40"/>
  <c r="B4" i="40"/>
  <c r="A4" i="40"/>
  <c r="B3" i="40"/>
  <c r="A3" i="40"/>
  <c r="B8" i="41"/>
  <c r="A8" i="41"/>
  <c r="B7" i="41"/>
  <c r="A7" i="41"/>
  <c r="B6" i="41"/>
  <c r="A6" i="41"/>
  <c r="B5" i="41"/>
  <c r="A5" i="41"/>
  <c r="B4" i="41"/>
  <c r="A4" i="41"/>
  <c r="B3" i="41"/>
  <c r="A3" i="41"/>
  <c r="B8" i="42"/>
  <c r="A8" i="42"/>
  <c r="B7" i="42"/>
  <c r="A7" i="42"/>
  <c r="B6" i="42"/>
  <c r="A6" i="42"/>
  <c r="B5" i="42"/>
  <c r="A5" i="42"/>
  <c r="B4" i="42"/>
  <c r="A4" i="42"/>
  <c r="B3" i="42"/>
  <c r="A3" i="42"/>
  <c r="B8" i="43"/>
  <c r="A8" i="43"/>
  <c r="B7" i="43"/>
  <c r="A7" i="43"/>
  <c r="B6" i="43"/>
  <c r="A6" i="43"/>
  <c r="B5" i="43"/>
  <c r="A5" i="43"/>
  <c r="B4" i="43"/>
  <c r="A4" i="43"/>
  <c r="B3" i="43"/>
  <c r="A3" i="43"/>
  <c r="B8" i="44"/>
  <c r="A8" i="44"/>
  <c r="B7" i="44"/>
  <c r="A7" i="44"/>
  <c r="B6" i="44"/>
  <c r="A6" i="44"/>
  <c r="B5" i="44"/>
  <c r="A5" i="44"/>
  <c r="B4" i="44"/>
  <c r="A4" i="44"/>
  <c r="B3" i="44"/>
  <c r="A3" i="44"/>
  <c r="B8" i="45"/>
  <c r="A8" i="45"/>
  <c r="B7" i="45"/>
  <c r="A7" i="45"/>
  <c r="B6" i="45"/>
  <c r="A6" i="45"/>
  <c r="B5" i="45"/>
  <c r="A5" i="45"/>
  <c r="B4" i="45"/>
  <c r="A4" i="45"/>
  <c r="B3" i="45"/>
  <c r="A3" i="45"/>
  <c r="B8" i="46"/>
  <c r="A8" i="46"/>
  <c r="B7" i="46"/>
  <c r="A7" i="46"/>
  <c r="B6" i="46"/>
  <c r="A6" i="46"/>
  <c r="B5" i="46"/>
  <c r="A5" i="46"/>
  <c r="B4" i="46"/>
  <c r="A4" i="46"/>
  <c r="B3" i="46"/>
  <c r="A3" i="46"/>
  <c r="B8" i="47"/>
  <c r="A8" i="47"/>
  <c r="B7" i="47"/>
  <c r="A7" i="47"/>
  <c r="B6" i="47"/>
  <c r="A6" i="47"/>
  <c r="B5" i="47"/>
  <c r="A5" i="47"/>
  <c r="B4" i="47"/>
  <c r="A4" i="47"/>
  <c r="B3" i="47"/>
  <c r="A3" i="47"/>
  <c r="B8" i="48"/>
  <c r="A8" i="48"/>
  <c r="B7" i="48"/>
  <c r="A7" i="48"/>
  <c r="B6" i="48"/>
  <c r="A6" i="48"/>
  <c r="B5" i="48"/>
  <c r="A5" i="48"/>
  <c r="B4" i="48"/>
  <c r="A4" i="48"/>
  <c r="B3" i="48"/>
  <c r="A3" i="48"/>
  <c r="B8" i="49"/>
  <c r="A8" i="49"/>
  <c r="B7" i="49"/>
  <c r="A7" i="49"/>
  <c r="B6" i="49"/>
  <c r="A6" i="49"/>
  <c r="B5" i="49"/>
  <c r="A5" i="49"/>
  <c r="B4" i="49"/>
  <c r="A4" i="49"/>
  <c r="B3" i="49"/>
  <c r="A3" i="49"/>
  <c r="B8" i="50"/>
  <c r="A8" i="50"/>
  <c r="B7" i="50"/>
  <c r="A7" i="50"/>
  <c r="B6" i="50"/>
  <c r="A6" i="50"/>
  <c r="B5" i="50"/>
  <c r="A5" i="50"/>
  <c r="B4" i="50"/>
  <c r="A4" i="50"/>
  <c r="B3" i="50"/>
  <c r="A3" i="50"/>
  <c r="B8" i="51"/>
  <c r="A8" i="51"/>
  <c r="B7" i="51"/>
  <c r="A7" i="51"/>
  <c r="B6" i="51"/>
  <c r="A6" i="51"/>
  <c r="B5" i="51"/>
  <c r="A5" i="51"/>
  <c r="B4" i="51"/>
  <c r="A4" i="51"/>
  <c r="B3" i="51"/>
  <c r="A3" i="51"/>
  <c r="B8" i="52"/>
  <c r="A8" i="52"/>
  <c r="B7" i="52"/>
  <c r="A7" i="52"/>
  <c r="B6" i="52"/>
  <c r="A6" i="52"/>
  <c r="B5" i="52"/>
  <c r="A5" i="52"/>
  <c r="B4" i="52"/>
  <c r="A4" i="52"/>
  <c r="B3" i="52"/>
  <c r="A3" i="52"/>
  <c r="B8" i="53"/>
  <c r="A8" i="53"/>
  <c r="B7" i="53"/>
  <c r="A7" i="53"/>
  <c r="B6" i="53"/>
  <c r="A6" i="53"/>
  <c r="B5" i="53"/>
  <c r="A5" i="53"/>
  <c r="B4" i="53"/>
  <c r="A4" i="53"/>
  <c r="B3" i="53"/>
  <c r="A3" i="53"/>
  <c r="B8" i="54"/>
  <c r="A8" i="54"/>
  <c r="B7" i="54"/>
  <c r="A7" i="54"/>
  <c r="B6" i="54"/>
  <c r="A6" i="54"/>
  <c r="B5" i="54"/>
  <c r="A5" i="54"/>
  <c r="B4" i="54"/>
  <c r="A4" i="54"/>
  <c r="B3" i="54"/>
  <c r="A3" i="54"/>
  <c r="E14" i="56" l="1"/>
  <c r="J635" i="56" l="1"/>
  <c r="J624" i="56"/>
  <c r="J613" i="56"/>
  <c r="J602" i="56"/>
  <c r="J591" i="56"/>
  <c r="J580" i="56"/>
  <c r="J569" i="56"/>
  <c r="J558" i="56"/>
  <c r="J547" i="56"/>
  <c r="J536" i="56"/>
  <c r="J525" i="56"/>
  <c r="J514" i="56"/>
  <c r="J503" i="56"/>
  <c r="J492" i="56"/>
  <c r="J481" i="56"/>
  <c r="J470" i="56"/>
  <c r="J459" i="56"/>
  <c r="J448" i="56"/>
  <c r="J437" i="56"/>
  <c r="J426" i="56"/>
  <c r="J415" i="56"/>
  <c r="J404" i="56"/>
  <c r="J393" i="56"/>
  <c r="J382" i="56"/>
  <c r="J371" i="56"/>
  <c r="J360" i="56"/>
  <c r="J349" i="56"/>
  <c r="J338" i="56"/>
  <c r="J327" i="56"/>
  <c r="J316" i="56"/>
  <c r="J305" i="56"/>
  <c r="J294" i="56"/>
  <c r="J283" i="56"/>
  <c r="J272" i="56"/>
  <c r="J261" i="56"/>
  <c r="J250" i="56"/>
  <c r="J239" i="56"/>
  <c r="J228" i="56"/>
  <c r="J217" i="56"/>
  <c r="J206" i="56"/>
  <c r="J195" i="56"/>
  <c r="J184" i="56"/>
  <c r="J173" i="56"/>
  <c r="J162" i="56"/>
  <c r="J151" i="56"/>
  <c r="J140" i="56"/>
  <c r="J129" i="56"/>
  <c r="J118" i="56"/>
  <c r="J107" i="56"/>
  <c r="J96" i="56"/>
  <c r="I96" i="56"/>
  <c r="D643" i="56"/>
  <c r="D642" i="56"/>
  <c r="D641" i="56"/>
  <c r="D640" i="56"/>
  <c r="D639" i="56"/>
  <c r="D638" i="56"/>
  <c r="D637" i="56"/>
  <c r="G636" i="56"/>
  <c r="F636" i="56"/>
  <c r="E636" i="56"/>
  <c r="I635" i="56"/>
  <c r="H635" i="56"/>
  <c r="E635" i="56"/>
  <c r="D635" i="56"/>
  <c r="D632" i="56"/>
  <c r="L632" i="56" s="1"/>
  <c r="L631" i="56"/>
  <c r="I631" i="56"/>
  <c r="G631" i="56"/>
  <c r="F631" i="56"/>
  <c r="E631" i="56"/>
  <c r="D631" i="56"/>
  <c r="L630" i="56"/>
  <c r="I630" i="56"/>
  <c r="G630" i="56"/>
  <c r="F630" i="56"/>
  <c r="E630" i="56"/>
  <c r="D630" i="56"/>
  <c r="L629" i="56"/>
  <c r="I629" i="56"/>
  <c r="G629" i="56"/>
  <c r="F629" i="56"/>
  <c r="E629" i="56"/>
  <c r="D629" i="56"/>
  <c r="L628" i="56"/>
  <c r="I628" i="56"/>
  <c r="G628" i="56"/>
  <c r="F628" i="56"/>
  <c r="E628" i="56"/>
  <c r="D628" i="56"/>
  <c r="L627" i="56"/>
  <c r="I627" i="56"/>
  <c r="G627" i="56"/>
  <c r="F627" i="56"/>
  <c r="E627" i="56"/>
  <c r="D627" i="56"/>
  <c r="L626" i="56"/>
  <c r="I626" i="56"/>
  <c r="G626" i="56"/>
  <c r="F626" i="56"/>
  <c r="E626" i="56"/>
  <c r="M626" i="56" s="1"/>
  <c r="D626" i="56"/>
  <c r="G625" i="56"/>
  <c r="F625" i="56"/>
  <c r="E625" i="56"/>
  <c r="O624" i="56"/>
  <c r="N624" i="56"/>
  <c r="M624" i="56"/>
  <c r="I624" i="56"/>
  <c r="H624" i="56"/>
  <c r="E624" i="56"/>
  <c r="D624" i="56"/>
  <c r="I623" i="56"/>
  <c r="D623" i="56"/>
  <c r="D621" i="56"/>
  <c r="L621" i="56" s="1"/>
  <c r="L620" i="56"/>
  <c r="I620" i="56"/>
  <c r="G620" i="56"/>
  <c r="O620" i="56" s="1"/>
  <c r="F620" i="56"/>
  <c r="N620" i="56" s="1"/>
  <c r="E620" i="56"/>
  <c r="D620" i="56"/>
  <c r="L619" i="56"/>
  <c r="I619" i="56"/>
  <c r="G619" i="56"/>
  <c r="O619" i="56" s="1"/>
  <c r="F619" i="56"/>
  <c r="N619" i="56" s="1"/>
  <c r="E619" i="56"/>
  <c r="D619" i="56"/>
  <c r="L618" i="56"/>
  <c r="I618" i="56"/>
  <c r="G618" i="56"/>
  <c r="O618" i="56" s="1"/>
  <c r="F618" i="56"/>
  <c r="N618" i="56" s="1"/>
  <c r="E618" i="56"/>
  <c r="D618" i="56"/>
  <c r="L617" i="56"/>
  <c r="I617" i="56"/>
  <c r="G617" i="56"/>
  <c r="O617" i="56" s="1"/>
  <c r="F617" i="56"/>
  <c r="N617" i="56" s="1"/>
  <c r="E617" i="56"/>
  <c r="D617" i="56"/>
  <c r="L616" i="56"/>
  <c r="I616" i="56"/>
  <c r="G616" i="56"/>
  <c r="O616" i="56" s="1"/>
  <c r="F616" i="56"/>
  <c r="N616" i="56" s="1"/>
  <c r="E616" i="56"/>
  <c r="D616" i="56"/>
  <c r="L615" i="56"/>
  <c r="I615" i="56"/>
  <c r="G615" i="56"/>
  <c r="F615" i="56"/>
  <c r="E615" i="56"/>
  <c r="M615" i="56" s="1"/>
  <c r="D615" i="56"/>
  <c r="G614" i="56"/>
  <c r="F614" i="56"/>
  <c r="E614" i="56"/>
  <c r="O613" i="56"/>
  <c r="N613" i="56"/>
  <c r="M613" i="56"/>
  <c r="I613" i="56"/>
  <c r="H613" i="56"/>
  <c r="E613" i="56"/>
  <c r="D613" i="56"/>
  <c r="I612" i="56"/>
  <c r="D612" i="56"/>
  <c r="D610" i="56"/>
  <c r="L610" i="56" s="1"/>
  <c r="L609" i="56"/>
  <c r="I609" i="56"/>
  <c r="G609" i="56"/>
  <c r="O609" i="56" s="1"/>
  <c r="F609" i="56"/>
  <c r="N609" i="56" s="1"/>
  <c r="E609" i="56"/>
  <c r="M609" i="56" s="1"/>
  <c r="D609" i="56"/>
  <c r="L608" i="56"/>
  <c r="I608" i="56"/>
  <c r="G608" i="56"/>
  <c r="O608" i="56" s="1"/>
  <c r="F608" i="56"/>
  <c r="N608" i="56" s="1"/>
  <c r="E608" i="56"/>
  <c r="D608" i="56"/>
  <c r="L607" i="56"/>
  <c r="I607" i="56"/>
  <c r="G607" i="56"/>
  <c r="O607" i="56" s="1"/>
  <c r="F607" i="56"/>
  <c r="N607" i="56" s="1"/>
  <c r="E607" i="56"/>
  <c r="M607" i="56" s="1"/>
  <c r="D607" i="56"/>
  <c r="L606" i="56"/>
  <c r="I606" i="56"/>
  <c r="G606" i="56"/>
  <c r="O606" i="56" s="1"/>
  <c r="F606" i="56"/>
  <c r="N606" i="56" s="1"/>
  <c r="E606" i="56"/>
  <c r="D606" i="56"/>
  <c r="L605" i="56"/>
  <c r="I605" i="56"/>
  <c r="G605" i="56"/>
  <c r="F605" i="56"/>
  <c r="N605" i="56" s="1"/>
  <c r="E605" i="56"/>
  <c r="M605" i="56" s="1"/>
  <c r="D605" i="56"/>
  <c r="L604" i="56"/>
  <c r="I604" i="56"/>
  <c r="G604" i="56"/>
  <c r="O604" i="56" s="1"/>
  <c r="F604" i="56"/>
  <c r="E604" i="56"/>
  <c r="D604" i="56"/>
  <c r="G603" i="56"/>
  <c r="F603" i="56"/>
  <c r="E603" i="56"/>
  <c r="O602" i="56"/>
  <c r="N602" i="56"/>
  <c r="M602" i="56"/>
  <c r="I602" i="56"/>
  <c r="H602" i="56"/>
  <c r="E602" i="56"/>
  <c r="D602" i="56"/>
  <c r="I601" i="56"/>
  <c r="D601" i="56"/>
  <c r="D599" i="56"/>
  <c r="L599" i="56" s="1"/>
  <c r="L598" i="56"/>
  <c r="I598" i="56"/>
  <c r="G598" i="56"/>
  <c r="O598" i="56" s="1"/>
  <c r="F598" i="56"/>
  <c r="N598" i="56" s="1"/>
  <c r="E598" i="56"/>
  <c r="D598" i="56"/>
  <c r="L597" i="56"/>
  <c r="I597" i="56"/>
  <c r="G597" i="56"/>
  <c r="O597" i="56" s="1"/>
  <c r="F597" i="56"/>
  <c r="N597" i="56" s="1"/>
  <c r="E597" i="56"/>
  <c r="D597" i="56"/>
  <c r="L596" i="56"/>
  <c r="I596" i="56"/>
  <c r="G596" i="56"/>
  <c r="O596" i="56" s="1"/>
  <c r="F596" i="56"/>
  <c r="N596" i="56" s="1"/>
  <c r="E596" i="56"/>
  <c r="M596" i="56" s="1"/>
  <c r="D596" i="56"/>
  <c r="L595" i="56"/>
  <c r="I595" i="56"/>
  <c r="G595" i="56"/>
  <c r="O595" i="56" s="1"/>
  <c r="F595" i="56"/>
  <c r="N595" i="56" s="1"/>
  <c r="E595" i="56"/>
  <c r="D595" i="56"/>
  <c r="L594" i="56"/>
  <c r="I594" i="56"/>
  <c r="G594" i="56"/>
  <c r="O594" i="56" s="1"/>
  <c r="F594" i="56"/>
  <c r="E594" i="56"/>
  <c r="D594" i="56"/>
  <c r="L593" i="56"/>
  <c r="I593" i="56"/>
  <c r="G593" i="56"/>
  <c r="F593" i="56"/>
  <c r="N593" i="56" s="1"/>
  <c r="E593" i="56"/>
  <c r="D593" i="56"/>
  <c r="G592" i="56"/>
  <c r="F592" i="56"/>
  <c r="E592" i="56"/>
  <c r="O591" i="56"/>
  <c r="N591" i="56"/>
  <c r="M591" i="56"/>
  <c r="I591" i="56"/>
  <c r="H591" i="56"/>
  <c r="E591" i="56"/>
  <c r="D591" i="56"/>
  <c r="I590" i="56"/>
  <c r="D590" i="56"/>
  <c r="D588" i="56"/>
  <c r="L588" i="56" s="1"/>
  <c r="L587" i="56"/>
  <c r="I587" i="56"/>
  <c r="G587" i="56"/>
  <c r="O587" i="56" s="1"/>
  <c r="F587" i="56"/>
  <c r="N587" i="56" s="1"/>
  <c r="E587" i="56"/>
  <c r="M587" i="56" s="1"/>
  <c r="D587" i="56"/>
  <c r="L586" i="56"/>
  <c r="I586" i="56"/>
  <c r="G586" i="56"/>
  <c r="O586" i="56" s="1"/>
  <c r="F586" i="56"/>
  <c r="N586" i="56" s="1"/>
  <c r="E586" i="56"/>
  <c r="M586" i="56" s="1"/>
  <c r="D586" i="56"/>
  <c r="L585" i="56"/>
  <c r="I585" i="56"/>
  <c r="G585" i="56"/>
  <c r="O585" i="56" s="1"/>
  <c r="F585" i="56"/>
  <c r="N585" i="56" s="1"/>
  <c r="E585" i="56"/>
  <c r="M585" i="56" s="1"/>
  <c r="D585" i="56"/>
  <c r="L584" i="56"/>
  <c r="I584" i="56"/>
  <c r="G584" i="56"/>
  <c r="O584" i="56" s="1"/>
  <c r="F584" i="56"/>
  <c r="N584" i="56" s="1"/>
  <c r="E584" i="56"/>
  <c r="D584" i="56"/>
  <c r="L583" i="56"/>
  <c r="I583" i="56"/>
  <c r="G583" i="56"/>
  <c r="O583" i="56" s="1"/>
  <c r="F583" i="56"/>
  <c r="N583" i="56" s="1"/>
  <c r="E583" i="56"/>
  <c r="D583" i="56"/>
  <c r="L582" i="56"/>
  <c r="I582" i="56"/>
  <c r="G582" i="56"/>
  <c r="F582" i="56"/>
  <c r="N582" i="56" s="1"/>
  <c r="E582" i="56"/>
  <c r="D582" i="56"/>
  <c r="G581" i="56"/>
  <c r="F581" i="56"/>
  <c r="E581" i="56"/>
  <c r="O580" i="56"/>
  <c r="N580" i="56"/>
  <c r="M580" i="56"/>
  <c r="I580" i="56"/>
  <c r="H580" i="56"/>
  <c r="E580" i="56"/>
  <c r="D580" i="56"/>
  <c r="I579" i="56"/>
  <c r="D579" i="56"/>
  <c r="D577" i="56"/>
  <c r="L577" i="56" s="1"/>
  <c r="L576" i="56"/>
  <c r="I576" i="56"/>
  <c r="G576" i="56"/>
  <c r="O576" i="56" s="1"/>
  <c r="F576" i="56"/>
  <c r="N576" i="56" s="1"/>
  <c r="E576" i="56"/>
  <c r="D576" i="56"/>
  <c r="L575" i="56"/>
  <c r="I575" i="56"/>
  <c r="G575" i="56"/>
  <c r="O575" i="56" s="1"/>
  <c r="F575" i="56"/>
  <c r="N575" i="56" s="1"/>
  <c r="E575" i="56"/>
  <c r="M575" i="56" s="1"/>
  <c r="D575" i="56"/>
  <c r="L574" i="56"/>
  <c r="I574" i="56"/>
  <c r="G574" i="56"/>
  <c r="O574" i="56" s="1"/>
  <c r="F574" i="56"/>
  <c r="N574" i="56" s="1"/>
  <c r="E574" i="56"/>
  <c r="D574" i="56"/>
  <c r="L573" i="56"/>
  <c r="I573" i="56"/>
  <c r="G573" i="56"/>
  <c r="O573" i="56" s="1"/>
  <c r="F573" i="56"/>
  <c r="N573" i="56" s="1"/>
  <c r="E573" i="56"/>
  <c r="D573" i="56"/>
  <c r="L572" i="56"/>
  <c r="I572" i="56"/>
  <c r="G572" i="56"/>
  <c r="O572" i="56" s="1"/>
  <c r="F572" i="56"/>
  <c r="N572" i="56" s="1"/>
  <c r="E572" i="56"/>
  <c r="D572" i="56"/>
  <c r="L571" i="56"/>
  <c r="I571" i="56"/>
  <c r="G571" i="56"/>
  <c r="F571" i="56"/>
  <c r="E571" i="56"/>
  <c r="D571" i="56"/>
  <c r="G570" i="56"/>
  <c r="F570" i="56"/>
  <c r="E570" i="56"/>
  <c r="O569" i="56"/>
  <c r="N569" i="56"/>
  <c r="M569" i="56"/>
  <c r="I569" i="56"/>
  <c r="H569" i="56"/>
  <c r="E569" i="56"/>
  <c r="D569" i="56"/>
  <c r="I568" i="56"/>
  <c r="D568" i="56"/>
  <c r="D566" i="56"/>
  <c r="L566" i="56" s="1"/>
  <c r="L565" i="56"/>
  <c r="I565" i="56"/>
  <c r="G565" i="56"/>
  <c r="O565" i="56" s="1"/>
  <c r="F565" i="56"/>
  <c r="E565" i="56"/>
  <c r="M565" i="56" s="1"/>
  <c r="D565" i="56"/>
  <c r="L564" i="56"/>
  <c r="I564" i="56"/>
  <c r="G564" i="56"/>
  <c r="O564" i="56" s="1"/>
  <c r="F564" i="56"/>
  <c r="N564" i="56" s="1"/>
  <c r="E564" i="56"/>
  <c r="M564" i="56" s="1"/>
  <c r="D564" i="56"/>
  <c r="L563" i="56"/>
  <c r="I563" i="56"/>
  <c r="G563" i="56"/>
  <c r="O563" i="56" s="1"/>
  <c r="F563" i="56"/>
  <c r="N563" i="56" s="1"/>
  <c r="E563" i="56"/>
  <c r="M563" i="56" s="1"/>
  <c r="D563" i="56"/>
  <c r="L562" i="56"/>
  <c r="I562" i="56"/>
  <c r="G562" i="56"/>
  <c r="O562" i="56" s="1"/>
  <c r="F562" i="56"/>
  <c r="E562" i="56"/>
  <c r="D562" i="56"/>
  <c r="L561" i="56"/>
  <c r="I561" i="56"/>
  <c r="G561" i="56"/>
  <c r="O561" i="56" s="1"/>
  <c r="F561" i="56"/>
  <c r="N561" i="56" s="1"/>
  <c r="E561" i="56"/>
  <c r="M561" i="56" s="1"/>
  <c r="D561" i="56"/>
  <c r="L560" i="56"/>
  <c r="I560" i="56"/>
  <c r="G560" i="56"/>
  <c r="O560" i="56" s="1"/>
  <c r="F560" i="56"/>
  <c r="N560" i="56" s="1"/>
  <c r="E560" i="56"/>
  <c r="D560" i="56"/>
  <c r="G559" i="56"/>
  <c r="F559" i="56"/>
  <c r="E559" i="56"/>
  <c r="O558" i="56"/>
  <c r="N558" i="56"/>
  <c r="M558" i="56"/>
  <c r="I558" i="56"/>
  <c r="H558" i="56"/>
  <c r="E558" i="56"/>
  <c r="D558" i="56"/>
  <c r="I557" i="56"/>
  <c r="D557" i="56"/>
  <c r="D555" i="56"/>
  <c r="L555" i="56" s="1"/>
  <c r="L554" i="56"/>
  <c r="I554" i="56"/>
  <c r="G554" i="56"/>
  <c r="O554" i="56" s="1"/>
  <c r="F554" i="56"/>
  <c r="N554" i="56" s="1"/>
  <c r="E554" i="56"/>
  <c r="M554" i="56" s="1"/>
  <c r="D554" i="56"/>
  <c r="L553" i="56"/>
  <c r="I553" i="56"/>
  <c r="G553" i="56"/>
  <c r="O553" i="56" s="1"/>
  <c r="F553" i="56"/>
  <c r="N553" i="56" s="1"/>
  <c r="E553" i="56"/>
  <c r="M553" i="56" s="1"/>
  <c r="D553" i="56"/>
  <c r="L552" i="56"/>
  <c r="I552" i="56"/>
  <c r="G552" i="56"/>
  <c r="O552" i="56" s="1"/>
  <c r="F552" i="56"/>
  <c r="N552" i="56" s="1"/>
  <c r="E552" i="56"/>
  <c r="D552" i="56"/>
  <c r="L551" i="56"/>
  <c r="I551" i="56"/>
  <c r="G551" i="56"/>
  <c r="O551" i="56" s="1"/>
  <c r="F551" i="56"/>
  <c r="N551" i="56" s="1"/>
  <c r="E551" i="56"/>
  <c r="M551" i="56" s="1"/>
  <c r="D551" i="56"/>
  <c r="L550" i="56"/>
  <c r="I550" i="56"/>
  <c r="G550" i="56"/>
  <c r="O550" i="56" s="1"/>
  <c r="F550" i="56"/>
  <c r="N550" i="56" s="1"/>
  <c r="E550" i="56"/>
  <c r="D550" i="56"/>
  <c r="L549" i="56"/>
  <c r="I549" i="56"/>
  <c r="G549" i="56"/>
  <c r="F549" i="56"/>
  <c r="E549" i="56"/>
  <c r="D549" i="56"/>
  <c r="G548" i="56"/>
  <c r="F548" i="56"/>
  <c r="E548" i="56"/>
  <c r="O547" i="56"/>
  <c r="N547" i="56"/>
  <c r="M547" i="56"/>
  <c r="I547" i="56"/>
  <c r="H547" i="56"/>
  <c r="E547" i="56"/>
  <c r="D547" i="56"/>
  <c r="I546" i="56"/>
  <c r="D546" i="56"/>
  <c r="D544" i="56"/>
  <c r="L544" i="56" s="1"/>
  <c r="L543" i="56"/>
  <c r="I543" i="56"/>
  <c r="G543" i="56"/>
  <c r="O543" i="56" s="1"/>
  <c r="F543" i="56"/>
  <c r="N543" i="56" s="1"/>
  <c r="E543" i="56"/>
  <c r="M543" i="56" s="1"/>
  <c r="D543" i="56"/>
  <c r="L542" i="56"/>
  <c r="I542" i="56"/>
  <c r="G542" i="56"/>
  <c r="O542" i="56" s="1"/>
  <c r="F542" i="56"/>
  <c r="N542" i="56" s="1"/>
  <c r="E542" i="56"/>
  <c r="M542" i="56" s="1"/>
  <c r="D542" i="56"/>
  <c r="L541" i="56"/>
  <c r="I541" i="56"/>
  <c r="G541" i="56"/>
  <c r="O541" i="56" s="1"/>
  <c r="F541" i="56"/>
  <c r="N541" i="56" s="1"/>
  <c r="E541" i="56"/>
  <c r="M541" i="56" s="1"/>
  <c r="D541" i="56"/>
  <c r="L540" i="56"/>
  <c r="I540" i="56"/>
  <c r="G540" i="56"/>
  <c r="O540" i="56" s="1"/>
  <c r="F540" i="56"/>
  <c r="N540" i="56" s="1"/>
  <c r="E540" i="56"/>
  <c r="D540" i="56"/>
  <c r="L539" i="56"/>
  <c r="I539" i="56"/>
  <c r="G539" i="56"/>
  <c r="O539" i="56" s="1"/>
  <c r="F539" i="56"/>
  <c r="N539" i="56" s="1"/>
  <c r="E539" i="56"/>
  <c r="M539" i="56" s="1"/>
  <c r="D539" i="56"/>
  <c r="L538" i="56"/>
  <c r="I538" i="56"/>
  <c r="G538" i="56"/>
  <c r="O538" i="56" s="1"/>
  <c r="F538" i="56"/>
  <c r="E538" i="56"/>
  <c r="D538" i="56"/>
  <c r="G537" i="56"/>
  <c r="F537" i="56"/>
  <c r="E537" i="56"/>
  <c r="O536" i="56"/>
  <c r="N536" i="56"/>
  <c r="M536" i="56"/>
  <c r="I536" i="56"/>
  <c r="H536" i="56"/>
  <c r="E536" i="56"/>
  <c r="D536" i="56"/>
  <c r="I535" i="56"/>
  <c r="D535" i="56"/>
  <c r="D533" i="56"/>
  <c r="L533" i="56" s="1"/>
  <c r="L532" i="56"/>
  <c r="I532" i="56"/>
  <c r="G532" i="56"/>
  <c r="O532" i="56" s="1"/>
  <c r="F532" i="56"/>
  <c r="N532" i="56" s="1"/>
  <c r="E532" i="56"/>
  <c r="M532" i="56" s="1"/>
  <c r="D532" i="56"/>
  <c r="L531" i="56"/>
  <c r="I531" i="56"/>
  <c r="G531" i="56"/>
  <c r="O531" i="56" s="1"/>
  <c r="F531" i="56"/>
  <c r="N531" i="56" s="1"/>
  <c r="E531" i="56"/>
  <c r="D531" i="56"/>
  <c r="L530" i="56"/>
  <c r="I530" i="56"/>
  <c r="G530" i="56"/>
  <c r="O530" i="56" s="1"/>
  <c r="F530" i="56"/>
  <c r="N530" i="56" s="1"/>
  <c r="E530" i="56"/>
  <c r="M530" i="56" s="1"/>
  <c r="D530" i="56"/>
  <c r="L529" i="56"/>
  <c r="I529" i="56"/>
  <c r="G529" i="56"/>
  <c r="O529" i="56" s="1"/>
  <c r="F529" i="56"/>
  <c r="N529" i="56" s="1"/>
  <c r="E529" i="56"/>
  <c r="D529" i="56"/>
  <c r="L528" i="56"/>
  <c r="I528" i="56"/>
  <c r="G528" i="56"/>
  <c r="O528" i="56" s="1"/>
  <c r="F528" i="56"/>
  <c r="N528" i="56" s="1"/>
  <c r="E528" i="56"/>
  <c r="D528" i="56"/>
  <c r="L527" i="56"/>
  <c r="I527" i="56"/>
  <c r="G527" i="56"/>
  <c r="F527" i="56"/>
  <c r="E527" i="56"/>
  <c r="D527" i="56"/>
  <c r="G526" i="56"/>
  <c r="F526" i="56"/>
  <c r="E526" i="56"/>
  <c r="O525" i="56"/>
  <c r="N525" i="56"/>
  <c r="M525" i="56"/>
  <c r="I525" i="56"/>
  <c r="H525" i="56"/>
  <c r="E525" i="56"/>
  <c r="D525" i="56"/>
  <c r="I524" i="56"/>
  <c r="D524" i="56"/>
  <c r="D522" i="56"/>
  <c r="L522" i="56" s="1"/>
  <c r="L521" i="56"/>
  <c r="I521" i="56"/>
  <c r="G521" i="56"/>
  <c r="O521" i="56" s="1"/>
  <c r="F521" i="56"/>
  <c r="N521" i="56" s="1"/>
  <c r="E521" i="56"/>
  <c r="M521" i="56" s="1"/>
  <c r="D521" i="56"/>
  <c r="L520" i="56"/>
  <c r="I520" i="56"/>
  <c r="G520" i="56"/>
  <c r="O520" i="56" s="1"/>
  <c r="F520" i="56"/>
  <c r="N520" i="56" s="1"/>
  <c r="E520" i="56"/>
  <c r="M520" i="56" s="1"/>
  <c r="D520" i="56"/>
  <c r="L519" i="56"/>
  <c r="I519" i="56"/>
  <c r="G519" i="56"/>
  <c r="O519" i="56" s="1"/>
  <c r="F519" i="56"/>
  <c r="N519" i="56" s="1"/>
  <c r="E519" i="56"/>
  <c r="M519" i="56" s="1"/>
  <c r="D519" i="56"/>
  <c r="L518" i="56"/>
  <c r="I518" i="56"/>
  <c r="G518" i="56"/>
  <c r="O518" i="56" s="1"/>
  <c r="F518" i="56"/>
  <c r="N518" i="56" s="1"/>
  <c r="E518" i="56"/>
  <c r="M518" i="56" s="1"/>
  <c r="D518" i="56"/>
  <c r="L517" i="56"/>
  <c r="I517" i="56"/>
  <c r="G517" i="56"/>
  <c r="O517" i="56" s="1"/>
  <c r="F517" i="56"/>
  <c r="N517" i="56" s="1"/>
  <c r="E517" i="56"/>
  <c r="D517" i="56"/>
  <c r="L516" i="56"/>
  <c r="I516" i="56"/>
  <c r="G516" i="56"/>
  <c r="F516" i="56"/>
  <c r="E516" i="56"/>
  <c r="D516" i="56"/>
  <c r="G515" i="56"/>
  <c r="F515" i="56"/>
  <c r="E515" i="56"/>
  <c r="O514" i="56"/>
  <c r="N514" i="56"/>
  <c r="M514" i="56"/>
  <c r="I514" i="56"/>
  <c r="H514" i="56"/>
  <c r="E514" i="56"/>
  <c r="D514" i="56"/>
  <c r="I513" i="56"/>
  <c r="D513" i="56"/>
  <c r="D511" i="56"/>
  <c r="L511" i="56" s="1"/>
  <c r="L510" i="56"/>
  <c r="I510" i="56"/>
  <c r="G510" i="56"/>
  <c r="O510" i="56" s="1"/>
  <c r="F510" i="56"/>
  <c r="N510" i="56" s="1"/>
  <c r="E510" i="56"/>
  <c r="M510" i="56" s="1"/>
  <c r="D510" i="56"/>
  <c r="L509" i="56"/>
  <c r="I509" i="56"/>
  <c r="G509" i="56"/>
  <c r="O509" i="56" s="1"/>
  <c r="F509" i="56"/>
  <c r="N509" i="56" s="1"/>
  <c r="E509" i="56"/>
  <c r="M509" i="56" s="1"/>
  <c r="D509" i="56"/>
  <c r="L508" i="56"/>
  <c r="I508" i="56"/>
  <c r="G508" i="56"/>
  <c r="O508" i="56" s="1"/>
  <c r="F508" i="56"/>
  <c r="N508" i="56" s="1"/>
  <c r="E508" i="56"/>
  <c r="D508" i="56"/>
  <c r="L507" i="56"/>
  <c r="I507" i="56"/>
  <c r="G507" i="56"/>
  <c r="O507" i="56" s="1"/>
  <c r="F507" i="56"/>
  <c r="N507" i="56" s="1"/>
  <c r="E507" i="56"/>
  <c r="M507" i="56" s="1"/>
  <c r="D507" i="56"/>
  <c r="L506" i="56"/>
  <c r="I506" i="56"/>
  <c r="G506" i="56"/>
  <c r="O506" i="56" s="1"/>
  <c r="F506" i="56"/>
  <c r="N506" i="56" s="1"/>
  <c r="E506" i="56"/>
  <c r="D506" i="56"/>
  <c r="L505" i="56"/>
  <c r="I505" i="56"/>
  <c r="G505" i="56"/>
  <c r="F505" i="56"/>
  <c r="E505" i="56"/>
  <c r="D505" i="56"/>
  <c r="G504" i="56"/>
  <c r="F504" i="56"/>
  <c r="E504" i="56"/>
  <c r="O503" i="56"/>
  <c r="N503" i="56"/>
  <c r="M503" i="56"/>
  <c r="I503" i="56"/>
  <c r="H503" i="56"/>
  <c r="E503" i="56"/>
  <c r="D503" i="56"/>
  <c r="I502" i="56"/>
  <c r="D502" i="56"/>
  <c r="D500" i="56"/>
  <c r="L500" i="56" s="1"/>
  <c r="L499" i="56"/>
  <c r="I499" i="56"/>
  <c r="G499" i="56"/>
  <c r="O499" i="56" s="1"/>
  <c r="F499" i="56"/>
  <c r="N499" i="56" s="1"/>
  <c r="E499" i="56"/>
  <c r="M499" i="56" s="1"/>
  <c r="D499" i="56"/>
  <c r="L498" i="56"/>
  <c r="I498" i="56"/>
  <c r="G498" i="56"/>
  <c r="O498" i="56" s="1"/>
  <c r="F498" i="56"/>
  <c r="N498" i="56" s="1"/>
  <c r="E498" i="56"/>
  <c r="M498" i="56" s="1"/>
  <c r="D498" i="56"/>
  <c r="L497" i="56"/>
  <c r="I497" i="56"/>
  <c r="G497" i="56"/>
  <c r="O497" i="56" s="1"/>
  <c r="F497" i="56"/>
  <c r="N497" i="56" s="1"/>
  <c r="E497" i="56"/>
  <c r="M497" i="56" s="1"/>
  <c r="D497" i="56"/>
  <c r="L496" i="56"/>
  <c r="I496" i="56"/>
  <c r="G496" i="56"/>
  <c r="O496" i="56" s="1"/>
  <c r="F496" i="56"/>
  <c r="N496" i="56" s="1"/>
  <c r="E496" i="56"/>
  <c r="D496" i="56"/>
  <c r="L495" i="56"/>
  <c r="I495" i="56"/>
  <c r="G495" i="56"/>
  <c r="O495" i="56" s="1"/>
  <c r="F495" i="56"/>
  <c r="N495" i="56" s="1"/>
  <c r="E495" i="56"/>
  <c r="D495" i="56"/>
  <c r="L494" i="56"/>
  <c r="I494" i="56"/>
  <c r="G494" i="56"/>
  <c r="F494" i="56"/>
  <c r="E494" i="56"/>
  <c r="D494" i="56"/>
  <c r="G493" i="56"/>
  <c r="F493" i="56"/>
  <c r="E493" i="56"/>
  <c r="O492" i="56"/>
  <c r="N492" i="56"/>
  <c r="M492" i="56"/>
  <c r="I492" i="56"/>
  <c r="H492" i="56"/>
  <c r="E492" i="56"/>
  <c r="D492" i="56"/>
  <c r="I491" i="56"/>
  <c r="D491" i="56"/>
  <c r="D489" i="56"/>
  <c r="L489" i="56" s="1"/>
  <c r="L488" i="56"/>
  <c r="I488" i="56"/>
  <c r="G488" i="56"/>
  <c r="O488" i="56" s="1"/>
  <c r="F488" i="56"/>
  <c r="N488" i="56" s="1"/>
  <c r="E488" i="56"/>
  <c r="M488" i="56" s="1"/>
  <c r="D488" i="56"/>
  <c r="L487" i="56"/>
  <c r="I487" i="56"/>
  <c r="G487" i="56"/>
  <c r="O487" i="56" s="1"/>
  <c r="F487" i="56"/>
  <c r="N487" i="56" s="1"/>
  <c r="E487" i="56"/>
  <c r="D487" i="56"/>
  <c r="L486" i="56"/>
  <c r="I486" i="56"/>
  <c r="G486" i="56"/>
  <c r="O486" i="56" s="1"/>
  <c r="F486" i="56"/>
  <c r="N486" i="56" s="1"/>
  <c r="E486" i="56"/>
  <c r="M486" i="56" s="1"/>
  <c r="D486" i="56"/>
  <c r="L485" i="56"/>
  <c r="I485" i="56"/>
  <c r="G485" i="56"/>
  <c r="O485" i="56" s="1"/>
  <c r="F485" i="56"/>
  <c r="N485" i="56" s="1"/>
  <c r="E485" i="56"/>
  <c r="D485" i="56"/>
  <c r="L484" i="56"/>
  <c r="I484" i="56"/>
  <c r="G484" i="56"/>
  <c r="O484" i="56" s="1"/>
  <c r="F484" i="56"/>
  <c r="N484" i="56" s="1"/>
  <c r="E484" i="56"/>
  <c r="D484" i="56"/>
  <c r="L483" i="56"/>
  <c r="I483" i="56"/>
  <c r="G483" i="56"/>
  <c r="F483" i="56"/>
  <c r="E483" i="56"/>
  <c r="D483" i="56"/>
  <c r="G482" i="56"/>
  <c r="F482" i="56"/>
  <c r="E482" i="56"/>
  <c r="O481" i="56"/>
  <c r="N481" i="56"/>
  <c r="M481" i="56"/>
  <c r="I481" i="56"/>
  <c r="H481" i="56"/>
  <c r="E481" i="56"/>
  <c r="D481" i="56"/>
  <c r="I480" i="56"/>
  <c r="D480" i="56"/>
  <c r="D478" i="56"/>
  <c r="L478" i="56" s="1"/>
  <c r="L477" i="56"/>
  <c r="I477" i="56"/>
  <c r="G477" i="56"/>
  <c r="O477" i="56" s="1"/>
  <c r="F477" i="56"/>
  <c r="N477" i="56" s="1"/>
  <c r="E477" i="56"/>
  <c r="M477" i="56" s="1"/>
  <c r="D477" i="56"/>
  <c r="L476" i="56"/>
  <c r="I476" i="56"/>
  <c r="G476" i="56"/>
  <c r="O476" i="56" s="1"/>
  <c r="F476" i="56"/>
  <c r="N476" i="56" s="1"/>
  <c r="E476" i="56"/>
  <c r="D476" i="56"/>
  <c r="L475" i="56"/>
  <c r="I475" i="56"/>
  <c r="G475" i="56"/>
  <c r="O475" i="56" s="1"/>
  <c r="F475" i="56"/>
  <c r="N475" i="56" s="1"/>
  <c r="E475" i="56"/>
  <c r="M475" i="56" s="1"/>
  <c r="D475" i="56"/>
  <c r="L474" i="56"/>
  <c r="I474" i="56"/>
  <c r="G474" i="56"/>
  <c r="O474" i="56" s="1"/>
  <c r="F474" i="56"/>
  <c r="N474" i="56" s="1"/>
  <c r="E474" i="56"/>
  <c r="D474" i="56"/>
  <c r="L473" i="56"/>
  <c r="I473" i="56"/>
  <c r="G473" i="56"/>
  <c r="O473" i="56" s="1"/>
  <c r="F473" i="56"/>
  <c r="N473" i="56" s="1"/>
  <c r="E473" i="56"/>
  <c r="D473" i="56"/>
  <c r="L472" i="56"/>
  <c r="I472" i="56"/>
  <c r="G472" i="56"/>
  <c r="F472" i="56"/>
  <c r="N472" i="56" s="1"/>
  <c r="E472" i="56"/>
  <c r="D472" i="56"/>
  <c r="G471" i="56"/>
  <c r="F471" i="56"/>
  <c r="E471" i="56"/>
  <c r="O470" i="56"/>
  <c r="N470" i="56"/>
  <c r="M470" i="56"/>
  <c r="I470" i="56"/>
  <c r="H470" i="56"/>
  <c r="E470" i="56"/>
  <c r="D470" i="56"/>
  <c r="I469" i="56"/>
  <c r="D469" i="56"/>
  <c r="D467" i="56"/>
  <c r="L467" i="56" s="1"/>
  <c r="L466" i="56"/>
  <c r="I466" i="56"/>
  <c r="G466" i="56"/>
  <c r="O466" i="56" s="1"/>
  <c r="F466" i="56"/>
  <c r="N466" i="56" s="1"/>
  <c r="E466" i="56"/>
  <c r="D466" i="56"/>
  <c r="L465" i="56"/>
  <c r="I465" i="56"/>
  <c r="G465" i="56"/>
  <c r="O465" i="56" s="1"/>
  <c r="F465" i="56"/>
  <c r="N465" i="56" s="1"/>
  <c r="E465" i="56"/>
  <c r="D465" i="56"/>
  <c r="L464" i="56"/>
  <c r="I464" i="56"/>
  <c r="G464" i="56"/>
  <c r="O464" i="56" s="1"/>
  <c r="F464" i="56"/>
  <c r="N464" i="56" s="1"/>
  <c r="E464" i="56"/>
  <c r="M464" i="56" s="1"/>
  <c r="D464" i="56"/>
  <c r="L463" i="56"/>
  <c r="I463" i="56"/>
  <c r="G463" i="56"/>
  <c r="O463" i="56" s="1"/>
  <c r="F463" i="56"/>
  <c r="N463" i="56" s="1"/>
  <c r="E463" i="56"/>
  <c r="D463" i="56"/>
  <c r="L462" i="56"/>
  <c r="I462" i="56"/>
  <c r="G462" i="56"/>
  <c r="O462" i="56" s="1"/>
  <c r="F462" i="56"/>
  <c r="N462" i="56" s="1"/>
  <c r="E462" i="56"/>
  <c r="M462" i="56" s="1"/>
  <c r="D462" i="56"/>
  <c r="L461" i="56"/>
  <c r="I461" i="56"/>
  <c r="G461" i="56"/>
  <c r="O461" i="56" s="1"/>
  <c r="F461" i="56"/>
  <c r="E461" i="56"/>
  <c r="D461" i="56"/>
  <c r="G460" i="56"/>
  <c r="F460" i="56"/>
  <c r="E460" i="56"/>
  <c r="O459" i="56"/>
  <c r="N459" i="56"/>
  <c r="M459" i="56"/>
  <c r="I459" i="56"/>
  <c r="H459" i="56"/>
  <c r="E459" i="56"/>
  <c r="D459" i="56"/>
  <c r="I458" i="56"/>
  <c r="D458" i="56"/>
  <c r="D456" i="56"/>
  <c r="L456" i="56" s="1"/>
  <c r="L455" i="56"/>
  <c r="I455" i="56"/>
  <c r="G455" i="56"/>
  <c r="O455" i="56" s="1"/>
  <c r="F455" i="56"/>
  <c r="N455" i="56" s="1"/>
  <c r="E455" i="56"/>
  <c r="M455" i="56" s="1"/>
  <c r="D455" i="56"/>
  <c r="L454" i="56"/>
  <c r="I454" i="56"/>
  <c r="G454" i="56"/>
  <c r="O454" i="56" s="1"/>
  <c r="F454" i="56"/>
  <c r="N454" i="56" s="1"/>
  <c r="E454" i="56"/>
  <c r="M454" i="56" s="1"/>
  <c r="D454" i="56"/>
  <c r="L453" i="56"/>
  <c r="I453" i="56"/>
  <c r="G453" i="56"/>
  <c r="O453" i="56" s="1"/>
  <c r="F453" i="56"/>
  <c r="N453" i="56" s="1"/>
  <c r="E453" i="56"/>
  <c r="M453" i="56" s="1"/>
  <c r="D453" i="56"/>
  <c r="L452" i="56"/>
  <c r="I452" i="56"/>
  <c r="G452" i="56"/>
  <c r="O452" i="56" s="1"/>
  <c r="F452" i="56"/>
  <c r="N452" i="56" s="1"/>
  <c r="E452" i="56"/>
  <c r="D452" i="56"/>
  <c r="L451" i="56"/>
  <c r="I451" i="56"/>
  <c r="G451" i="56"/>
  <c r="O451" i="56" s="1"/>
  <c r="F451" i="56"/>
  <c r="E451" i="56"/>
  <c r="D451" i="56"/>
  <c r="L450" i="56"/>
  <c r="I450" i="56"/>
  <c r="G450" i="56"/>
  <c r="F450" i="56"/>
  <c r="N450" i="56" s="1"/>
  <c r="E450" i="56"/>
  <c r="D450" i="56"/>
  <c r="G449" i="56"/>
  <c r="F449" i="56"/>
  <c r="E449" i="56"/>
  <c r="O448" i="56"/>
  <c r="N448" i="56"/>
  <c r="M448" i="56"/>
  <c r="I448" i="56"/>
  <c r="H448" i="56"/>
  <c r="E448" i="56"/>
  <c r="D448" i="56"/>
  <c r="I447" i="56"/>
  <c r="D447" i="56"/>
  <c r="D445" i="56"/>
  <c r="L445" i="56" s="1"/>
  <c r="L444" i="56"/>
  <c r="I444" i="56"/>
  <c r="G444" i="56"/>
  <c r="O444" i="56" s="1"/>
  <c r="F444" i="56"/>
  <c r="N444" i="56" s="1"/>
  <c r="E444" i="56"/>
  <c r="M444" i="56" s="1"/>
  <c r="D444" i="56"/>
  <c r="L443" i="56"/>
  <c r="I443" i="56"/>
  <c r="G443" i="56"/>
  <c r="O443" i="56" s="1"/>
  <c r="F443" i="56"/>
  <c r="N443" i="56" s="1"/>
  <c r="E443" i="56"/>
  <c r="D443" i="56"/>
  <c r="L442" i="56"/>
  <c r="I442" i="56"/>
  <c r="G442" i="56"/>
  <c r="O442" i="56" s="1"/>
  <c r="F442" i="56"/>
  <c r="N442" i="56" s="1"/>
  <c r="E442" i="56"/>
  <c r="D442" i="56"/>
  <c r="L441" i="56"/>
  <c r="I441" i="56"/>
  <c r="G441" i="56"/>
  <c r="O441" i="56" s="1"/>
  <c r="F441" i="56"/>
  <c r="N441" i="56" s="1"/>
  <c r="E441" i="56"/>
  <c r="M441" i="56" s="1"/>
  <c r="D441" i="56"/>
  <c r="L440" i="56"/>
  <c r="I440" i="56"/>
  <c r="G440" i="56"/>
  <c r="O440" i="56" s="1"/>
  <c r="F440" i="56"/>
  <c r="N440" i="56" s="1"/>
  <c r="E440" i="56"/>
  <c r="D440" i="56"/>
  <c r="L439" i="56"/>
  <c r="I439" i="56"/>
  <c r="G439" i="56"/>
  <c r="F439" i="56"/>
  <c r="N439" i="56" s="1"/>
  <c r="E439" i="56"/>
  <c r="D439" i="56"/>
  <c r="G438" i="56"/>
  <c r="F438" i="56"/>
  <c r="E438" i="56"/>
  <c r="O437" i="56"/>
  <c r="N437" i="56"/>
  <c r="M437" i="56"/>
  <c r="I437" i="56"/>
  <c r="H437" i="56"/>
  <c r="E437" i="56"/>
  <c r="D437" i="56"/>
  <c r="I436" i="56"/>
  <c r="D436" i="56"/>
  <c r="D434" i="56"/>
  <c r="L434" i="56" s="1"/>
  <c r="L433" i="56"/>
  <c r="I433" i="56"/>
  <c r="G433" i="56"/>
  <c r="O433" i="56" s="1"/>
  <c r="F433" i="56"/>
  <c r="N433" i="56" s="1"/>
  <c r="E433" i="56"/>
  <c r="M433" i="56" s="1"/>
  <c r="D433" i="56"/>
  <c r="L432" i="56"/>
  <c r="I432" i="56"/>
  <c r="G432" i="56"/>
  <c r="O432" i="56" s="1"/>
  <c r="F432" i="56"/>
  <c r="N432" i="56" s="1"/>
  <c r="E432" i="56"/>
  <c r="D432" i="56"/>
  <c r="L431" i="56"/>
  <c r="I431" i="56"/>
  <c r="G431" i="56"/>
  <c r="O431" i="56" s="1"/>
  <c r="F431" i="56"/>
  <c r="N431" i="56" s="1"/>
  <c r="E431" i="56"/>
  <c r="M431" i="56" s="1"/>
  <c r="D431" i="56"/>
  <c r="L430" i="56"/>
  <c r="I430" i="56"/>
  <c r="G430" i="56"/>
  <c r="O430" i="56" s="1"/>
  <c r="F430" i="56"/>
  <c r="N430" i="56" s="1"/>
  <c r="E430" i="56"/>
  <c r="D430" i="56"/>
  <c r="L429" i="56"/>
  <c r="I429" i="56"/>
  <c r="G429" i="56"/>
  <c r="O429" i="56" s="1"/>
  <c r="F429" i="56"/>
  <c r="N429" i="56" s="1"/>
  <c r="E429" i="56"/>
  <c r="D429" i="56"/>
  <c r="L428" i="56"/>
  <c r="I428" i="56"/>
  <c r="G428" i="56"/>
  <c r="F428" i="56"/>
  <c r="E428" i="56"/>
  <c r="D428" i="56"/>
  <c r="G427" i="56"/>
  <c r="F427" i="56"/>
  <c r="E427" i="56"/>
  <c r="O426" i="56"/>
  <c r="N426" i="56"/>
  <c r="M426" i="56"/>
  <c r="I426" i="56"/>
  <c r="H426" i="56"/>
  <c r="E426" i="56"/>
  <c r="D426" i="56"/>
  <c r="I425" i="56"/>
  <c r="D425" i="56"/>
  <c r="D423" i="56"/>
  <c r="L423" i="56" s="1"/>
  <c r="L422" i="56"/>
  <c r="I422" i="56"/>
  <c r="G422" i="56"/>
  <c r="O422" i="56" s="1"/>
  <c r="F422" i="56"/>
  <c r="N422" i="56" s="1"/>
  <c r="E422" i="56"/>
  <c r="D422" i="56"/>
  <c r="L421" i="56"/>
  <c r="I421" i="56"/>
  <c r="G421" i="56"/>
  <c r="O421" i="56" s="1"/>
  <c r="F421" i="56"/>
  <c r="N421" i="56" s="1"/>
  <c r="E421" i="56"/>
  <c r="D421" i="56"/>
  <c r="L420" i="56"/>
  <c r="I420" i="56"/>
  <c r="G420" i="56"/>
  <c r="O420" i="56" s="1"/>
  <c r="F420" i="56"/>
  <c r="N420" i="56" s="1"/>
  <c r="E420" i="56"/>
  <c r="M420" i="56" s="1"/>
  <c r="D420" i="56"/>
  <c r="L419" i="56"/>
  <c r="I419" i="56"/>
  <c r="G419" i="56"/>
  <c r="O419" i="56" s="1"/>
  <c r="F419" i="56"/>
  <c r="N419" i="56" s="1"/>
  <c r="E419" i="56"/>
  <c r="D419" i="56"/>
  <c r="L418" i="56"/>
  <c r="I418" i="56"/>
  <c r="G418" i="56"/>
  <c r="O418" i="56" s="1"/>
  <c r="F418" i="56"/>
  <c r="N418" i="56" s="1"/>
  <c r="E418" i="56"/>
  <c r="M418" i="56" s="1"/>
  <c r="D418" i="56"/>
  <c r="L417" i="56"/>
  <c r="I417" i="56"/>
  <c r="G417" i="56"/>
  <c r="O417" i="56" s="1"/>
  <c r="F417" i="56"/>
  <c r="E417" i="56"/>
  <c r="D417" i="56"/>
  <c r="G416" i="56"/>
  <c r="F416" i="56"/>
  <c r="E416" i="56"/>
  <c r="O415" i="56"/>
  <c r="N415" i="56"/>
  <c r="M415" i="56"/>
  <c r="I415" i="56"/>
  <c r="H415" i="56"/>
  <c r="E415" i="56"/>
  <c r="D415" i="56"/>
  <c r="I414" i="56"/>
  <c r="D414" i="56"/>
  <c r="D412" i="56"/>
  <c r="L412" i="56" s="1"/>
  <c r="L411" i="56"/>
  <c r="I411" i="56"/>
  <c r="G411" i="56"/>
  <c r="O411" i="56" s="1"/>
  <c r="F411" i="56"/>
  <c r="E411" i="56"/>
  <c r="M411" i="56" s="1"/>
  <c r="D411" i="56"/>
  <c r="L410" i="56"/>
  <c r="I410" i="56"/>
  <c r="G410" i="56"/>
  <c r="O410" i="56" s="1"/>
  <c r="F410" i="56"/>
  <c r="N410" i="56" s="1"/>
  <c r="E410" i="56"/>
  <c r="M410" i="56" s="1"/>
  <c r="D410" i="56"/>
  <c r="L409" i="56"/>
  <c r="I409" i="56"/>
  <c r="G409" i="56"/>
  <c r="O409" i="56" s="1"/>
  <c r="F409" i="56"/>
  <c r="N409" i="56" s="1"/>
  <c r="E409" i="56"/>
  <c r="D409" i="56"/>
  <c r="L408" i="56"/>
  <c r="I408" i="56"/>
  <c r="G408" i="56"/>
  <c r="O408" i="56" s="1"/>
  <c r="F408" i="56"/>
  <c r="N408" i="56" s="1"/>
  <c r="E408" i="56"/>
  <c r="D408" i="56"/>
  <c r="L407" i="56"/>
  <c r="I407" i="56"/>
  <c r="G407" i="56"/>
  <c r="O407" i="56" s="1"/>
  <c r="F407" i="56"/>
  <c r="E407" i="56"/>
  <c r="M407" i="56" s="1"/>
  <c r="D407" i="56"/>
  <c r="L406" i="56"/>
  <c r="I406" i="56"/>
  <c r="G406" i="56"/>
  <c r="F406" i="56"/>
  <c r="N406" i="56" s="1"/>
  <c r="E406" i="56"/>
  <c r="D406" i="56"/>
  <c r="G405" i="56"/>
  <c r="F405" i="56"/>
  <c r="E405" i="56"/>
  <c r="O404" i="56"/>
  <c r="N404" i="56"/>
  <c r="M404" i="56"/>
  <c r="I404" i="56"/>
  <c r="H404" i="56"/>
  <c r="E404" i="56"/>
  <c r="D404" i="56"/>
  <c r="I403" i="56"/>
  <c r="D403" i="56"/>
  <c r="D401" i="56"/>
  <c r="L401" i="56" s="1"/>
  <c r="L400" i="56"/>
  <c r="I400" i="56"/>
  <c r="G400" i="56"/>
  <c r="O400" i="56" s="1"/>
  <c r="F400" i="56"/>
  <c r="N400" i="56" s="1"/>
  <c r="E400" i="56"/>
  <c r="M400" i="56" s="1"/>
  <c r="D400" i="56"/>
  <c r="L399" i="56"/>
  <c r="I399" i="56"/>
  <c r="G399" i="56"/>
  <c r="O399" i="56" s="1"/>
  <c r="F399" i="56"/>
  <c r="N399" i="56" s="1"/>
  <c r="E399" i="56"/>
  <c r="M399" i="56" s="1"/>
  <c r="D399" i="56"/>
  <c r="L398" i="56"/>
  <c r="I398" i="56"/>
  <c r="G398" i="56"/>
  <c r="O398" i="56" s="1"/>
  <c r="F398" i="56"/>
  <c r="N398" i="56" s="1"/>
  <c r="E398" i="56"/>
  <c r="D398" i="56"/>
  <c r="L397" i="56"/>
  <c r="I397" i="56"/>
  <c r="G397" i="56"/>
  <c r="O397" i="56" s="1"/>
  <c r="F397" i="56"/>
  <c r="N397" i="56" s="1"/>
  <c r="E397" i="56"/>
  <c r="M397" i="56" s="1"/>
  <c r="D397" i="56"/>
  <c r="L396" i="56"/>
  <c r="I396" i="56"/>
  <c r="G396" i="56"/>
  <c r="O396" i="56" s="1"/>
  <c r="F396" i="56"/>
  <c r="N396" i="56" s="1"/>
  <c r="E396" i="56"/>
  <c r="D396" i="56"/>
  <c r="L395" i="56"/>
  <c r="I395" i="56"/>
  <c r="G395" i="56"/>
  <c r="F395" i="56"/>
  <c r="E395" i="56"/>
  <c r="D395" i="56"/>
  <c r="G394" i="56"/>
  <c r="F394" i="56"/>
  <c r="E394" i="56"/>
  <c r="O393" i="56"/>
  <c r="N393" i="56"/>
  <c r="M393" i="56"/>
  <c r="I393" i="56"/>
  <c r="H393" i="56"/>
  <c r="E393" i="56"/>
  <c r="D393" i="56"/>
  <c r="I392" i="56"/>
  <c r="D392" i="56"/>
  <c r="D390" i="56"/>
  <c r="L390" i="56" s="1"/>
  <c r="L389" i="56"/>
  <c r="I389" i="56"/>
  <c r="G389" i="56"/>
  <c r="O389" i="56" s="1"/>
  <c r="F389" i="56"/>
  <c r="N389" i="56" s="1"/>
  <c r="E389" i="56"/>
  <c r="M389" i="56" s="1"/>
  <c r="D389" i="56"/>
  <c r="L388" i="56"/>
  <c r="I388" i="56"/>
  <c r="G388" i="56"/>
  <c r="O388" i="56" s="1"/>
  <c r="F388" i="56"/>
  <c r="N388" i="56" s="1"/>
  <c r="E388" i="56"/>
  <c r="M388" i="56" s="1"/>
  <c r="D388" i="56"/>
  <c r="L387" i="56"/>
  <c r="I387" i="56"/>
  <c r="G387" i="56"/>
  <c r="O387" i="56" s="1"/>
  <c r="F387" i="56"/>
  <c r="N387" i="56" s="1"/>
  <c r="E387" i="56"/>
  <c r="M387" i="56" s="1"/>
  <c r="D387" i="56"/>
  <c r="L386" i="56"/>
  <c r="I386" i="56"/>
  <c r="G386" i="56"/>
  <c r="O386" i="56" s="1"/>
  <c r="F386" i="56"/>
  <c r="N386" i="56" s="1"/>
  <c r="E386" i="56"/>
  <c r="M386" i="56" s="1"/>
  <c r="D386" i="56"/>
  <c r="L385" i="56"/>
  <c r="I385" i="56"/>
  <c r="G385" i="56"/>
  <c r="O385" i="56" s="1"/>
  <c r="F385" i="56"/>
  <c r="N385" i="56" s="1"/>
  <c r="E385" i="56"/>
  <c r="D385" i="56"/>
  <c r="L384" i="56"/>
  <c r="I384" i="56"/>
  <c r="G384" i="56"/>
  <c r="F384" i="56"/>
  <c r="E384" i="56"/>
  <c r="D384" i="56"/>
  <c r="G383" i="56"/>
  <c r="F383" i="56"/>
  <c r="E383" i="56"/>
  <c r="O382" i="56"/>
  <c r="N382" i="56"/>
  <c r="M382" i="56"/>
  <c r="I382" i="56"/>
  <c r="H382" i="56"/>
  <c r="E382" i="56"/>
  <c r="D382" i="56"/>
  <c r="I381" i="56"/>
  <c r="D381" i="56"/>
  <c r="D379" i="56"/>
  <c r="L379" i="56" s="1"/>
  <c r="L378" i="56"/>
  <c r="I378" i="56"/>
  <c r="G378" i="56"/>
  <c r="O378" i="56" s="1"/>
  <c r="F378" i="56"/>
  <c r="N378" i="56" s="1"/>
  <c r="E378" i="56"/>
  <c r="M378" i="56" s="1"/>
  <c r="D378" i="56"/>
  <c r="L377" i="56"/>
  <c r="I377" i="56"/>
  <c r="G377" i="56"/>
  <c r="O377" i="56" s="1"/>
  <c r="F377" i="56"/>
  <c r="N377" i="56" s="1"/>
  <c r="E377" i="56"/>
  <c r="D377" i="56"/>
  <c r="L376" i="56"/>
  <c r="I376" i="56"/>
  <c r="G376" i="56"/>
  <c r="O376" i="56" s="1"/>
  <c r="F376" i="56"/>
  <c r="N376" i="56" s="1"/>
  <c r="E376" i="56"/>
  <c r="M376" i="56" s="1"/>
  <c r="D376" i="56"/>
  <c r="L375" i="56"/>
  <c r="I375" i="56"/>
  <c r="G375" i="56"/>
  <c r="O375" i="56" s="1"/>
  <c r="F375" i="56"/>
  <c r="N375" i="56" s="1"/>
  <c r="E375" i="56"/>
  <c r="D375" i="56"/>
  <c r="L374" i="56"/>
  <c r="I374" i="56"/>
  <c r="G374" i="56"/>
  <c r="O374" i="56" s="1"/>
  <c r="F374" i="56"/>
  <c r="N374" i="56" s="1"/>
  <c r="E374" i="56"/>
  <c r="M374" i="56" s="1"/>
  <c r="D374" i="56"/>
  <c r="L373" i="56"/>
  <c r="I373" i="56"/>
  <c r="G373" i="56"/>
  <c r="F373" i="56"/>
  <c r="E373" i="56"/>
  <c r="D373" i="56"/>
  <c r="G372" i="56"/>
  <c r="F372" i="56"/>
  <c r="E372" i="56"/>
  <c r="O371" i="56"/>
  <c r="N371" i="56"/>
  <c r="M371" i="56"/>
  <c r="I371" i="56"/>
  <c r="H371" i="56"/>
  <c r="E371" i="56"/>
  <c r="D371" i="56"/>
  <c r="I370" i="56"/>
  <c r="D370" i="56"/>
  <c r="D368" i="56"/>
  <c r="L368" i="56" s="1"/>
  <c r="L367" i="56"/>
  <c r="I367" i="56"/>
  <c r="G367" i="56"/>
  <c r="O367" i="56" s="1"/>
  <c r="F367" i="56"/>
  <c r="N367" i="56" s="1"/>
  <c r="E367" i="56"/>
  <c r="M367" i="56" s="1"/>
  <c r="D367" i="56"/>
  <c r="L366" i="56"/>
  <c r="I366" i="56"/>
  <c r="G366" i="56"/>
  <c r="O366" i="56" s="1"/>
  <c r="F366" i="56"/>
  <c r="N366" i="56" s="1"/>
  <c r="E366" i="56"/>
  <c r="M366" i="56" s="1"/>
  <c r="D366" i="56"/>
  <c r="L365" i="56"/>
  <c r="I365" i="56"/>
  <c r="G365" i="56"/>
  <c r="O365" i="56" s="1"/>
  <c r="F365" i="56"/>
  <c r="N365" i="56" s="1"/>
  <c r="E365" i="56"/>
  <c r="M365" i="56" s="1"/>
  <c r="D365" i="56"/>
  <c r="L364" i="56"/>
  <c r="I364" i="56"/>
  <c r="G364" i="56"/>
  <c r="O364" i="56" s="1"/>
  <c r="F364" i="56"/>
  <c r="N364" i="56" s="1"/>
  <c r="E364" i="56"/>
  <c r="D364" i="56"/>
  <c r="L363" i="56"/>
  <c r="I363" i="56"/>
  <c r="G363" i="56"/>
  <c r="O363" i="56" s="1"/>
  <c r="F363" i="56"/>
  <c r="E363" i="56"/>
  <c r="M363" i="56" s="1"/>
  <c r="D363" i="56"/>
  <c r="L362" i="56"/>
  <c r="I362" i="56"/>
  <c r="G362" i="56"/>
  <c r="F362" i="56"/>
  <c r="N362" i="56" s="1"/>
  <c r="E362" i="56"/>
  <c r="D362" i="56"/>
  <c r="G361" i="56"/>
  <c r="F361" i="56"/>
  <c r="E361" i="56"/>
  <c r="O360" i="56"/>
  <c r="N360" i="56"/>
  <c r="M360" i="56"/>
  <c r="I360" i="56"/>
  <c r="H360" i="56"/>
  <c r="E360" i="56"/>
  <c r="D360" i="56"/>
  <c r="I359" i="56"/>
  <c r="D359" i="56"/>
  <c r="D357" i="56"/>
  <c r="L357" i="56" s="1"/>
  <c r="L356" i="56"/>
  <c r="I356" i="56"/>
  <c r="G356" i="56"/>
  <c r="O356" i="56" s="1"/>
  <c r="F356" i="56"/>
  <c r="N356" i="56" s="1"/>
  <c r="E356" i="56"/>
  <c r="D356" i="56"/>
  <c r="L355" i="56"/>
  <c r="I355" i="56"/>
  <c r="G355" i="56"/>
  <c r="O355" i="56" s="1"/>
  <c r="F355" i="56"/>
  <c r="N355" i="56" s="1"/>
  <c r="E355" i="56"/>
  <c r="M355" i="56" s="1"/>
  <c r="D355" i="56"/>
  <c r="L354" i="56"/>
  <c r="I354" i="56"/>
  <c r="G354" i="56"/>
  <c r="O354" i="56" s="1"/>
  <c r="F354" i="56"/>
  <c r="N354" i="56" s="1"/>
  <c r="E354" i="56"/>
  <c r="D354" i="56"/>
  <c r="L353" i="56"/>
  <c r="I353" i="56"/>
  <c r="G353" i="56"/>
  <c r="F353" i="56"/>
  <c r="N353" i="56" s="1"/>
  <c r="E353" i="56"/>
  <c r="M353" i="56" s="1"/>
  <c r="D353" i="56"/>
  <c r="L352" i="56"/>
  <c r="I352" i="56"/>
  <c r="G352" i="56"/>
  <c r="O352" i="56" s="1"/>
  <c r="F352" i="56"/>
  <c r="N352" i="56" s="1"/>
  <c r="E352" i="56"/>
  <c r="D352" i="56"/>
  <c r="L351" i="56"/>
  <c r="I351" i="56"/>
  <c r="G351" i="56"/>
  <c r="F351" i="56"/>
  <c r="E351" i="56"/>
  <c r="M351" i="56" s="1"/>
  <c r="D351" i="56"/>
  <c r="G350" i="56"/>
  <c r="F350" i="56"/>
  <c r="E350" i="56"/>
  <c r="O349" i="56"/>
  <c r="N349" i="56"/>
  <c r="M349" i="56"/>
  <c r="I349" i="56"/>
  <c r="H349" i="56"/>
  <c r="E349" i="56"/>
  <c r="D349" i="56"/>
  <c r="I348" i="56"/>
  <c r="D348" i="56"/>
  <c r="D346" i="56"/>
  <c r="L346" i="56" s="1"/>
  <c r="L345" i="56"/>
  <c r="I345" i="56"/>
  <c r="G345" i="56"/>
  <c r="O345" i="56" s="1"/>
  <c r="F345" i="56"/>
  <c r="N345" i="56" s="1"/>
  <c r="E345" i="56"/>
  <c r="M345" i="56" s="1"/>
  <c r="D345" i="56"/>
  <c r="L344" i="56"/>
  <c r="I344" i="56"/>
  <c r="G344" i="56"/>
  <c r="O344" i="56" s="1"/>
  <c r="F344" i="56"/>
  <c r="N344" i="56" s="1"/>
  <c r="E344" i="56"/>
  <c r="M344" i="56" s="1"/>
  <c r="D344" i="56"/>
  <c r="L343" i="56"/>
  <c r="I343" i="56"/>
  <c r="G343" i="56"/>
  <c r="O343" i="56" s="1"/>
  <c r="F343" i="56"/>
  <c r="N343" i="56" s="1"/>
  <c r="E343" i="56"/>
  <c r="M343" i="56" s="1"/>
  <c r="D343" i="56"/>
  <c r="L342" i="56"/>
  <c r="I342" i="56"/>
  <c r="G342" i="56"/>
  <c r="O342" i="56" s="1"/>
  <c r="F342" i="56"/>
  <c r="N342" i="56" s="1"/>
  <c r="E342" i="56"/>
  <c r="M342" i="56" s="1"/>
  <c r="D342" i="56"/>
  <c r="L341" i="56"/>
  <c r="I341" i="56"/>
  <c r="G341" i="56"/>
  <c r="O341" i="56" s="1"/>
  <c r="F341" i="56"/>
  <c r="N341" i="56" s="1"/>
  <c r="E341" i="56"/>
  <c r="D341" i="56"/>
  <c r="L340" i="56"/>
  <c r="I340" i="56"/>
  <c r="G340" i="56"/>
  <c r="F340" i="56"/>
  <c r="E340" i="56"/>
  <c r="D340" i="56"/>
  <c r="G339" i="56"/>
  <c r="F339" i="56"/>
  <c r="E339" i="56"/>
  <c r="O338" i="56"/>
  <c r="N338" i="56"/>
  <c r="M338" i="56"/>
  <c r="I338" i="56"/>
  <c r="H338" i="56"/>
  <c r="E338" i="56"/>
  <c r="D338" i="56"/>
  <c r="I337" i="56"/>
  <c r="D337" i="56"/>
  <c r="D335" i="56"/>
  <c r="L335" i="56" s="1"/>
  <c r="L334" i="56"/>
  <c r="I334" i="56"/>
  <c r="G334" i="56"/>
  <c r="O334" i="56" s="1"/>
  <c r="F334" i="56"/>
  <c r="N334" i="56" s="1"/>
  <c r="E334" i="56"/>
  <c r="M334" i="56" s="1"/>
  <c r="D334" i="56"/>
  <c r="L333" i="56"/>
  <c r="I333" i="56"/>
  <c r="G333" i="56"/>
  <c r="O333" i="56" s="1"/>
  <c r="F333" i="56"/>
  <c r="N333" i="56" s="1"/>
  <c r="E333" i="56"/>
  <c r="D333" i="56"/>
  <c r="L332" i="56"/>
  <c r="I332" i="56"/>
  <c r="G332" i="56"/>
  <c r="O332" i="56" s="1"/>
  <c r="F332" i="56"/>
  <c r="N332" i="56" s="1"/>
  <c r="E332" i="56"/>
  <c r="M332" i="56" s="1"/>
  <c r="D332" i="56"/>
  <c r="L331" i="56"/>
  <c r="I331" i="56"/>
  <c r="G331" i="56"/>
  <c r="O331" i="56" s="1"/>
  <c r="F331" i="56"/>
  <c r="N331" i="56" s="1"/>
  <c r="E331" i="56"/>
  <c r="D331" i="56"/>
  <c r="L330" i="56"/>
  <c r="I330" i="56"/>
  <c r="G330" i="56"/>
  <c r="O330" i="56" s="1"/>
  <c r="F330" i="56"/>
  <c r="N330" i="56" s="1"/>
  <c r="E330" i="56"/>
  <c r="M330" i="56" s="1"/>
  <c r="D330" i="56"/>
  <c r="L329" i="56"/>
  <c r="I329" i="56"/>
  <c r="G329" i="56"/>
  <c r="O329" i="56" s="1"/>
  <c r="F329" i="56"/>
  <c r="E329" i="56"/>
  <c r="D329" i="56"/>
  <c r="G328" i="56"/>
  <c r="F328" i="56"/>
  <c r="E328" i="56"/>
  <c r="O327" i="56"/>
  <c r="N327" i="56"/>
  <c r="M327" i="56"/>
  <c r="I327" i="56"/>
  <c r="H327" i="56"/>
  <c r="E327" i="56"/>
  <c r="D327" i="56"/>
  <c r="I326" i="56"/>
  <c r="D326" i="56"/>
  <c r="D324" i="56"/>
  <c r="L324" i="56" s="1"/>
  <c r="L323" i="56"/>
  <c r="I323" i="56"/>
  <c r="G323" i="56"/>
  <c r="O323" i="56" s="1"/>
  <c r="F323" i="56"/>
  <c r="N323" i="56" s="1"/>
  <c r="E323" i="56"/>
  <c r="M323" i="56" s="1"/>
  <c r="D323" i="56"/>
  <c r="L322" i="56"/>
  <c r="I322" i="56"/>
  <c r="G322" i="56"/>
  <c r="O322" i="56" s="1"/>
  <c r="F322" i="56"/>
  <c r="N322" i="56" s="1"/>
  <c r="E322" i="56"/>
  <c r="M322" i="56" s="1"/>
  <c r="D322" i="56"/>
  <c r="L321" i="56"/>
  <c r="I321" i="56"/>
  <c r="G321" i="56"/>
  <c r="O321" i="56" s="1"/>
  <c r="F321" i="56"/>
  <c r="N321" i="56" s="1"/>
  <c r="E321" i="56"/>
  <c r="M321" i="56" s="1"/>
  <c r="D321" i="56"/>
  <c r="L320" i="56"/>
  <c r="I320" i="56"/>
  <c r="G320" i="56"/>
  <c r="O320" i="56" s="1"/>
  <c r="F320" i="56"/>
  <c r="N320" i="56" s="1"/>
  <c r="E320" i="56"/>
  <c r="D320" i="56"/>
  <c r="L319" i="56"/>
  <c r="I319" i="56"/>
  <c r="G319" i="56"/>
  <c r="O319" i="56" s="1"/>
  <c r="F319" i="56"/>
  <c r="E319" i="56"/>
  <c r="M319" i="56" s="1"/>
  <c r="D319" i="56"/>
  <c r="L318" i="56"/>
  <c r="I318" i="56"/>
  <c r="G318" i="56"/>
  <c r="F318" i="56"/>
  <c r="N318" i="56" s="1"/>
  <c r="E318" i="56"/>
  <c r="D318" i="56"/>
  <c r="G317" i="56"/>
  <c r="F317" i="56"/>
  <c r="E317" i="56"/>
  <c r="O316" i="56"/>
  <c r="N316" i="56"/>
  <c r="M316" i="56"/>
  <c r="I316" i="56"/>
  <c r="H316" i="56"/>
  <c r="E316" i="56"/>
  <c r="D316" i="56"/>
  <c r="I315" i="56"/>
  <c r="D315" i="56"/>
  <c r="D313" i="56"/>
  <c r="L313" i="56" s="1"/>
  <c r="L312" i="56"/>
  <c r="I312" i="56"/>
  <c r="G312" i="56"/>
  <c r="O312" i="56" s="1"/>
  <c r="F312" i="56"/>
  <c r="N312" i="56" s="1"/>
  <c r="E312" i="56"/>
  <c r="M312" i="56" s="1"/>
  <c r="D312" i="56"/>
  <c r="L311" i="56"/>
  <c r="I311" i="56"/>
  <c r="G311" i="56"/>
  <c r="O311" i="56" s="1"/>
  <c r="F311" i="56"/>
  <c r="N311" i="56" s="1"/>
  <c r="E311" i="56"/>
  <c r="M311" i="56" s="1"/>
  <c r="D311" i="56"/>
  <c r="L310" i="56"/>
  <c r="I310" i="56"/>
  <c r="G310" i="56"/>
  <c r="O310" i="56" s="1"/>
  <c r="F310" i="56"/>
  <c r="N310" i="56" s="1"/>
  <c r="E310" i="56"/>
  <c r="D310" i="56"/>
  <c r="L309" i="56"/>
  <c r="I309" i="56"/>
  <c r="G309" i="56"/>
  <c r="O309" i="56" s="1"/>
  <c r="F309" i="56"/>
  <c r="N309" i="56" s="1"/>
  <c r="E309" i="56"/>
  <c r="M309" i="56" s="1"/>
  <c r="D309" i="56"/>
  <c r="L308" i="56"/>
  <c r="I308" i="56"/>
  <c r="G308" i="56"/>
  <c r="O308" i="56" s="1"/>
  <c r="F308" i="56"/>
  <c r="N308" i="56" s="1"/>
  <c r="E308" i="56"/>
  <c r="D308" i="56"/>
  <c r="L307" i="56"/>
  <c r="I307" i="56"/>
  <c r="G307" i="56"/>
  <c r="F307" i="56"/>
  <c r="E307" i="56"/>
  <c r="D307" i="56"/>
  <c r="G306" i="56"/>
  <c r="F306" i="56"/>
  <c r="E306" i="56"/>
  <c r="O305" i="56"/>
  <c r="N305" i="56"/>
  <c r="M305" i="56"/>
  <c r="I305" i="56"/>
  <c r="H305" i="56"/>
  <c r="E305" i="56"/>
  <c r="D305" i="56"/>
  <c r="I304" i="56"/>
  <c r="D304" i="56"/>
  <c r="D302" i="56"/>
  <c r="L302" i="56" s="1"/>
  <c r="L301" i="56"/>
  <c r="I301" i="56"/>
  <c r="G301" i="56"/>
  <c r="O301" i="56" s="1"/>
  <c r="D301" i="56"/>
  <c r="L300" i="56"/>
  <c r="I300" i="56"/>
  <c r="G300" i="56"/>
  <c r="O300" i="56" s="1"/>
  <c r="D300" i="56"/>
  <c r="L299" i="56"/>
  <c r="I299" i="56"/>
  <c r="G299" i="56"/>
  <c r="O299" i="56" s="1"/>
  <c r="D299" i="56"/>
  <c r="L298" i="56"/>
  <c r="I298" i="56"/>
  <c r="G298" i="56"/>
  <c r="O298" i="56" s="1"/>
  <c r="D298" i="56"/>
  <c r="L297" i="56"/>
  <c r="I297" i="56"/>
  <c r="G297" i="56"/>
  <c r="O297" i="56" s="1"/>
  <c r="D297" i="56"/>
  <c r="L296" i="56"/>
  <c r="I296" i="56"/>
  <c r="G296" i="56"/>
  <c r="O296" i="56" s="1"/>
  <c r="D296" i="56"/>
  <c r="G295" i="56"/>
  <c r="F295" i="56"/>
  <c r="E295" i="56"/>
  <c r="O294" i="56"/>
  <c r="N294" i="56"/>
  <c r="M294" i="56"/>
  <c r="I294" i="56"/>
  <c r="H294" i="56"/>
  <c r="E294" i="56"/>
  <c r="D294" i="56"/>
  <c r="I293" i="56"/>
  <c r="D293" i="56"/>
  <c r="D291" i="56"/>
  <c r="L291" i="56" s="1"/>
  <c r="L290" i="56"/>
  <c r="I290" i="56"/>
  <c r="D290" i="56"/>
  <c r="L289" i="56"/>
  <c r="I289" i="56"/>
  <c r="D289" i="56"/>
  <c r="L288" i="56"/>
  <c r="I288" i="56"/>
  <c r="D288" i="56"/>
  <c r="L287" i="56"/>
  <c r="I287" i="56"/>
  <c r="D287" i="56"/>
  <c r="L286" i="56"/>
  <c r="I286" i="56"/>
  <c r="D286" i="56"/>
  <c r="L285" i="56"/>
  <c r="I285" i="56"/>
  <c r="D285" i="56"/>
  <c r="G284" i="56"/>
  <c r="F284" i="56"/>
  <c r="E284" i="56"/>
  <c r="O283" i="56"/>
  <c r="N283" i="56"/>
  <c r="M283" i="56"/>
  <c r="I283" i="56"/>
  <c r="H283" i="56"/>
  <c r="E283" i="56"/>
  <c r="D283" i="56"/>
  <c r="I282" i="56"/>
  <c r="D282" i="56"/>
  <c r="D280" i="56"/>
  <c r="L280" i="56" s="1"/>
  <c r="L279" i="56"/>
  <c r="I279" i="56"/>
  <c r="D279" i="56"/>
  <c r="L278" i="56"/>
  <c r="I278" i="56"/>
  <c r="D278" i="56"/>
  <c r="L277" i="56"/>
  <c r="I277" i="56"/>
  <c r="D277" i="56"/>
  <c r="L276" i="56"/>
  <c r="I276" i="56"/>
  <c r="D276" i="56"/>
  <c r="L275" i="56"/>
  <c r="I275" i="56"/>
  <c r="D275" i="56"/>
  <c r="L274" i="56"/>
  <c r="I274" i="56"/>
  <c r="D274" i="56"/>
  <c r="G273" i="56"/>
  <c r="F273" i="56"/>
  <c r="E273" i="56"/>
  <c r="O272" i="56"/>
  <c r="N272" i="56"/>
  <c r="M272" i="56"/>
  <c r="I272" i="56"/>
  <c r="H272" i="56"/>
  <c r="E272" i="56"/>
  <c r="D272" i="56"/>
  <c r="I271" i="56"/>
  <c r="D271" i="56"/>
  <c r="D269" i="56"/>
  <c r="L269" i="56" s="1"/>
  <c r="L268" i="56"/>
  <c r="I268" i="56"/>
  <c r="D268" i="56"/>
  <c r="L267" i="56"/>
  <c r="I267" i="56"/>
  <c r="D267" i="56"/>
  <c r="L266" i="56"/>
  <c r="I266" i="56"/>
  <c r="D266" i="56"/>
  <c r="L265" i="56"/>
  <c r="I265" i="56"/>
  <c r="D265" i="56"/>
  <c r="L264" i="56"/>
  <c r="I264" i="56"/>
  <c r="D264" i="56"/>
  <c r="L263" i="56"/>
  <c r="I263" i="56"/>
  <c r="D263" i="56"/>
  <c r="G262" i="56"/>
  <c r="F262" i="56"/>
  <c r="E262" i="56"/>
  <c r="O261" i="56"/>
  <c r="N261" i="56"/>
  <c r="M261" i="56"/>
  <c r="I261" i="56"/>
  <c r="H261" i="56"/>
  <c r="E261" i="56"/>
  <c r="D261" i="56"/>
  <c r="I260" i="56"/>
  <c r="D260" i="56"/>
  <c r="D258" i="56"/>
  <c r="L258" i="56" s="1"/>
  <c r="L257" i="56"/>
  <c r="I257" i="56"/>
  <c r="D257" i="56"/>
  <c r="L256" i="56"/>
  <c r="I256" i="56"/>
  <c r="D256" i="56"/>
  <c r="L255" i="56"/>
  <c r="I255" i="56"/>
  <c r="D255" i="56"/>
  <c r="L254" i="56"/>
  <c r="I254" i="56"/>
  <c r="D254" i="56"/>
  <c r="L253" i="56"/>
  <c r="I253" i="56"/>
  <c r="D253" i="56"/>
  <c r="L252" i="56"/>
  <c r="I252" i="56"/>
  <c r="D252" i="56"/>
  <c r="G251" i="56"/>
  <c r="F251" i="56"/>
  <c r="E251" i="56"/>
  <c r="O250" i="56"/>
  <c r="N250" i="56"/>
  <c r="M250" i="56"/>
  <c r="I250" i="56"/>
  <c r="H250" i="56"/>
  <c r="E250" i="56"/>
  <c r="D250" i="56"/>
  <c r="I249" i="56"/>
  <c r="D249" i="56"/>
  <c r="D247" i="56"/>
  <c r="L247" i="56" s="1"/>
  <c r="L246" i="56"/>
  <c r="I246" i="56"/>
  <c r="D246" i="56"/>
  <c r="L245" i="56"/>
  <c r="I245" i="56"/>
  <c r="D245" i="56"/>
  <c r="L244" i="56"/>
  <c r="I244" i="56"/>
  <c r="D244" i="56"/>
  <c r="L243" i="56"/>
  <c r="I243" i="56"/>
  <c r="D243" i="56"/>
  <c r="L242" i="56"/>
  <c r="I242" i="56"/>
  <c r="D242" i="56"/>
  <c r="L241" i="56"/>
  <c r="I241" i="56"/>
  <c r="D241" i="56"/>
  <c r="G240" i="56"/>
  <c r="F240" i="56"/>
  <c r="E240" i="56"/>
  <c r="O239" i="56"/>
  <c r="N239" i="56"/>
  <c r="M239" i="56"/>
  <c r="I239" i="56"/>
  <c r="H239" i="56"/>
  <c r="E239" i="56"/>
  <c r="D239" i="56"/>
  <c r="I238" i="56"/>
  <c r="D238" i="56"/>
  <c r="D236" i="56"/>
  <c r="L236" i="56" s="1"/>
  <c r="L235" i="56"/>
  <c r="I235" i="56"/>
  <c r="D235" i="56"/>
  <c r="L234" i="56"/>
  <c r="I234" i="56"/>
  <c r="D234" i="56"/>
  <c r="L233" i="56"/>
  <c r="I233" i="56"/>
  <c r="D233" i="56"/>
  <c r="L232" i="56"/>
  <c r="I232" i="56"/>
  <c r="D232" i="56"/>
  <c r="L231" i="56"/>
  <c r="I231" i="56"/>
  <c r="D231" i="56"/>
  <c r="L230" i="56"/>
  <c r="I230" i="56"/>
  <c r="D230" i="56"/>
  <c r="G229" i="56"/>
  <c r="F229" i="56"/>
  <c r="E229" i="56"/>
  <c r="O228" i="56"/>
  <c r="N228" i="56"/>
  <c r="M228" i="56"/>
  <c r="I228" i="56"/>
  <c r="H228" i="56"/>
  <c r="E228" i="56"/>
  <c r="D228" i="56"/>
  <c r="I227" i="56"/>
  <c r="D227" i="56"/>
  <c r="D225" i="56"/>
  <c r="L225" i="56" s="1"/>
  <c r="L224" i="56"/>
  <c r="I224" i="56"/>
  <c r="D224" i="56"/>
  <c r="L223" i="56"/>
  <c r="I223" i="56"/>
  <c r="D223" i="56"/>
  <c r="L222" i="56"/>
  <c r="I222" i="56"/>
  <c r="D222" i="56"/>
  <c r="L221" i="56"/>
  <c r="I221" i="56"/>
  <c r="D221" i="56"/>
  <c r="L220" i="56"/>
  <c r="I220" i="56"/>
  <c r="D220" i="56"/>
  <c r="L219" i="56"/>
  <c r="I219" i="56"/>
  <c r="D219" i="56"/>
  <c r="G218" i="56"/>
  <c r="F218" i="56"/>
  <c r="E218" i="56"/>
  <c r="O217" i="56"/>
  <c r="N217" i="56"/>
  <c r="M217" i="56"/>
  <c r="I217" i="56"/>
  <c r="H217" i="56"/>
  <c r="E217" i="56"/>
  <c r="D217" i="56"/>
  <c r="I216" i="56"/>
  <c r="D216" i="56"/>
  <c r="D214" i="56"/>
  <c r="L214" i="56" s="1"/>
  <c r="L213" i="56"/>
  <c r="I213" i="56"/>
  <c r="D213" i="56"/>
  <c r="L212" i="56"/>
  <c r="I212" i="56"/>
  <c r="D212" i="56"/>
  <c r="L211" i="56"/>
  <c r="I211" i="56"/>
  <c r="D211" i="56"/>
  <c r="L210" i="56"/>
  <c r="I210" i="56"/>
  <c r="D210" i="56"/>
  <c r="L209" i="56"/>
  <c r="I209" i="56"/>
  <c r="D209" i="56"/>
  <c r="L208" i="56"/>
  <c r="I208" i="56"/>
  <c r="D208" i="56"/>
  <c r="G207" i="56"/>
  <c r="F207" i="56"/>
  <c r="E207" i="56"/>
  <c r="O206" i="56"/>
  <c r="N206" i="56"/>
  <c r="M206" i="56"/>
  <c r="I206" i="56"/>
  <c r="H206" i="56"/>
  <c r="E206" i="56"/>
  <c r="D206" i="56"/>
  <c r="I205" i="56"/>
  <c r="D205" i="56"/>
  <c r="D203" i="56"/>
  <c r="L203" i="56" s="1"/>
  <c r="L202" i="56"/>
  <c r="I202" i="56"/>
  <c r="D202" i="56"/>
  <c r="L201" i="56"/>
  <c r="I201" i="56"/>
  <c r="D201" i="56"/>
  <c r="L200" i="56"/>
  <c r="I200" i="56"/>
  <c r="D200" i="56"/>
  <c r="L199" i="56"/>
  <c r="I199" i="56"/>
  <c r="D199" i="56"/>
  <c r="L198" i="56"/>
  <c r="I198" i="56"/>
  <c r="D198" i="56"/>
  <c r="L197" i="56"/>
  <c r="I197" i="56"/>
  <c r="D197" i="56"/>
  <c r="G196" i="56"/>
  <c r="F196" i="56"/>
  <c r="E196" i="56"/>
  <c r="O195" i="56"/>
  <c r="N195" i="56"/>
  <c r="M195" i="56"/>
  <c r="I195" i="56"/>
  <c r="H195" i="56"/>
  <c r="E195" i="56"/>
  <c r="D195" i="56"/>
  <c r="I194" i="56"/>
  <c r="D194" i="56"/>
  <c r="D192" i="56"/>
  <c r="L192" i="56" s="1"/>
  <c r="L191" i="56"/>
  <c r="I191" i="56"/>
  <c r="D191" i="56"/>
  <c r="L190" i="56"/>
  <c r="I190" i="56"/>
  <c r="D190" i="56"/>
  <c r="L189" i="56"/>
  <c r="I189" i="56"/>
  <c r="D189" i="56"/>
  <c r="L188" i="56"/>
  <c r="I188" i="56"/>
  <c r="D188" i="56"/>
  <c r="L187" i="56"/>
  <c r="I187" i="56"/>
  <c r="D187" i="56"/>
  <c r="L186" i="56"/>
  <c r="I186" i="56"/>
  <c r="D186" i="56"/>
  <c r="G185" i="56"/>
  <c r="F185" i="56"/>
  <c r="E185" i="56"/>
  <c r="O184" i="56"/>
  <c r="N184" i="56"/>
  <c r="M184" i="56"/>
  <c r="I184" i="56"/>
  <c r="H184" i="56"/>
  <c r="E184" i="56"/>
  <c r="D184" i="56"/>
  <c r="I183" i="56"/>
  <c r="D183" i="56"/>
  <c r="D181" i="56"/>
  <c r="L181" i="56" s="1"/>
  <c r="L180" i="56"/>
  <c r="I180" i="56"/>
  <c r="D180" i="56"/>
  <c r="L179" i="56"/>
  <c r="I179" i="56"/>
  <c r="D179" i="56"/>
  <c r="L178" i="56"/>
  <c r="I178" i="56"/>
  <c r="D178" i="56"/>
  <c r="L177" i="56"/>
  <c r="I177" i="56"/>
  <c r="D177" i="56"/>
  <c r="L176" i="56"/>
  <c r="I176" i="56"/>
  <c r="D176" i="56"/>
  <c r="L175" i="56"/>
  <c r="I175" i="56"/>
  <c r="D175" i="56"/>
  <c r="G174" i="56"/>
  <c r="F174" i="56"/>
  <c r="E174" i="56"/>
  <c r="O173" i="56"/>
  <c r="N173" i="56"/>
  <c r="M173" i="56"/>
  <c r="I173" i="56"/>
  <c r="H173" i="56"/>
  <c r="E173" i="56"/>
  <c r="D173" i="56"/>
  <c r="I172" i="56"/>
  <c r="D172" i="56"/>
  <c r="D170" i="56"/>
  <c r="L170" i="56" s="1"/>
  <c r="L169" i="56"/>
  <c r="I169" i="56"/>
  <c r="D169" i="56"/>
  <c r="L168" i="56"/>
  <c r="I168" i="56"/>
  <c r="D168" i="56"/>
  <c r="L167" i="56"/>
  <c r="I167" i="56"/>
  <c r="D167" i="56"/>
  <c r="L166" i="56"/>
  <c r="I166" i="56"/>
  <c r="D166" i="56"/>
  <c r="L165" i="56"/>
  <c r="I165" i="56"/>
  <c r="D165" i="56"/>
  <c r="L164" i="56"/>
  <c r="I164" i="56"/>
  <c r="D164" i="56"/>
  <c r="G163" i="56"/>
  <c r="F163" i="56"/>
  <c r="E163" i="56"/>
  <c r="O162" i="56"/>
  <c r="N162" i="56"/>
  <c r="M162" i="56"/>
  <c r="I162" i="56"/>
  <c r="H162" i="56"/>
  <c r="E162" i="56"/>
  <c r="D162" i="56"/>
  <c r="I161" i="56"/>
  <c r="D161" i="56"/>
  <c r="D159" i="56"/>
  <c r="L159" i="56" s="1"/>
  <c r="L158" i="56"/>
  <c r="I158" i="56"/>
  <c r="D158" i="56"/>
  <c r="L157" i="56"/>
  <c r="I157" i="56"/>
  <c r="D157" i="56"/>
  <c r="L156" i="56"/>
  <c r="I156" i="56"/>
  <c r="D156" i="56"/>
  <c r="L155" i="56"/>
  <c r="I155" i="56"/>
  <c r="D155" i="56"/>
  <c r="L154" i="56"/>
  <c r="I154" i="56"/>
  <c r="D154" i="56"/>
  <c r="L153" i="56"/>
  <c r="I153" i="56"/>
  <c r="D153" i="56"/>
  <c r="G152" i="56"/>
  <c r="F152" i="56"/>
  <c r="E152" i="56"/>
  <c r="O151" i="56"/>
  <c r="N151" i="56"/>
  <c r="M151" i="56"/>
  <c r="I151" i="56"/>
  <c r="H151" i="56"/>
  <c r="E151" i="56"/>
  <c r="D151" i="56"/>
  <c r="I150" i="56"/>
  <c r="D150" i="56"/>
  <c r="D148" i="56"/>
  <c r="L148" i="56" s="1"/>
  <c r="L147" i="56"/>
  <c r="D147" i="56"/>
  <c r="L146" i="56"/>
  <c r="D146" i="56"/>
  <c r="L145" i="56"/>
  <c r="D145" i="56"/>
  <c r="L144" i="56"/>
  <c r="D144" i="56"/>
  <c r="L143" i="56"/>
  <c r="D143" i="56"/>
  <c r="L142" i="56"/>
  <c r="D142" i="56"/>
  <c r="G141" i="56"/>
  <c r="F141" i="56"/>
  <c r="E141" i="56"/>
  <c r="O140" i="56"/>
  <c r="N140" i="56"/>
  <c r="M140" i="56"/>
  <c r="I140" i="56"/>
  <c r="H140" i="56"/>
  <c r="E140" i="56"/>
  <c r="D140" i="56"/>
  <c r="I139" i="56"/>
  <c r="D139" i="56"/>
  <c r="D137" i="56"/>
  <c r="L137" i="56" s="1"/>
  <c r="L136" i="56"/>
  <c r="I136" i="56"/>
  <c r="D136" i="56"/>
  <c r="L135" i="56"/>
  <c r="I135" i="56"/>
  <c r="D135" i="56"/>
  <c r="L134" i="56"/>
  <c r="I134" i="56"/>
  <c r="D134" i="56"/>
  <c r="L133" i="56"/>
  <c r="I133" i="56"/>
  <c r="D133" i="56"/>
  <c r="L132" i="56"/>
  <c r="I132" i="56"/>
  <c r="D132" i="56"/>
  <c r="L131" i="56"/>
  <c r="I131" i="56"/>
  <c r="D131" i="56"/>
  <c r="G130" i="56"/>
  <c r="F130" i="56"/>
  <c r="E130" i="56"/>
  <c r="O129" i="56"/>
  <c r="N129" i="56"/>
  <c r="M129" i="56"/>
  <c r="I129" i="56"/>
  <c r="H129" i="56"/>
  <c r="E129" i="56"/>
  <c r="D129" i="56"/>
  <c r="I128" i="56"/>
  <c r="D128" i="56"/>
  <c r="D126" i="56"/>
  <c r="L126" i="56" s="1"/>
  <c r="L125" i="56"/>
  <c r="I125" i="56"/>
  <c r="G125" i="56"/>
  <c r="O125" i="56" s="1"/>
  <c r="F125" i="56"/>
  <c r="N125" i="56" s="1"/>
  <c r="E125" i="56"/>
  <c r="M125" i="56" s="1"/>
  <c r="D125" i="56"/>
  <c r="L124" i="56"/>
  <c r="I124" i="56"/>
  <c r="G124" i="56"/>
  <c r="O124" i="56" s="1"/>
  <c r="F124" i="56"/>
  <c r="N124" i="56" s="1"/>
  <c r="E124" i="56"/>
  <c r="D124" i="56"/>
  <c r="L123" i="56"/>
  <c r="I123" i="56"/>
  <c r="G123" i="56"/>
  <c r="O123" i="56" s="1"/>
  <c r="F123" i="56"/>
  <c r="N123" i="56" s="1"/>
  <c r="E123" i="56"/>
  <c r="D123" i="56"/>
  <c r="L122" i="56"/>
  <c r="I122" i="56"/>
  <c r="G122" i="56"/>
  <c r="O122" i="56" s="1"/>
  <c r="F122" i="56"/>
  <c r="N122" i="56" s="1"/>
  <c r="E122" i="56"/>
  <c r="D122" i="56"/>
  <c r="L121" i="56"/>
  <c r="I121" i="56"/>
  <c r="G121" i="56"/>
  <c r="O121" i="56" s="1"/>
  <c r="F121" i="56"/>
  <c r="N121" i="56" s="1"/>
  <c r="E121" i="56"/>
  <c r="M121" i="56" s="1"/>
  <c r="D121" i="56"/>
  <c r="L120" i="56"/>
  <c r="I120" i="56"/>
  <c r="G120" i="56"/>
  <c r="F120" i="56"/>
  <c r="E120" i="56"/>
  <c r="D120" i="56"/>
  <c r="G119" i="56"/>
  <c r="F119" i="56"/>
  <c r="E119" i="56"/>
  <c r="O118" i="56"/>
  <c r="N118" i="56"/>
  <c r="M118" i="56"/>
  <c r="I118" i="56"/>
  <c r="H118" i="56"/>
  <c r="E118" i="56"/>
  <c r="D118" i="56"/>
  <c r="I117" i="56"/>
  <c r="D117" i="56"/>
  <c r="D115" i="56"/>
  <c r="L115" i="56" s="1"/>
  <c r="L114" i="56"/>
  <c r="I114" i="56"/>
  <c r="D114" i="56"/>
  <c r="L113" i="56"/>
  <c r="I113" i="56"/>
  <c r="D113" i="56"/>
  <c r="L112" i="56"/>
  <c r="I112" i="56"/>
  <c r="D112" i="56"/>
  <c r="L111" i="56"/>
  <c r="I111" i="56"/>
  <c r="D111" i="56"/>
  <c r="L110" i="56"/>
  <c r="I110" i="56"/>
  <c r="D110" i="56"/>
  <c r="L109" i="56"/>
  <c r="I109" i="56"/>
  <c r="D109" i="56"/>
  <c r="G108" i="56"/>
  <c r="F108" i="56"/>
  <c r="E108" i="56"/>
  <c r="O107" i="56"/>
  <c r="N107" i="56"/>
  <c r="M107" i="56"/>
  <c r="I107" i="56"/>
  <c r="H107" i="56"/>
  <c r="E107" i="56"/>
  <c r="D107" i="56"/>
  <c r="I106" i="56"/>
  <c r="D106" i="56"/>
  <c r="D104" i="56"/>
  <c r="L104" i="56" s="1"/>
  <c r="L103" i="56"/>
  <c r="I103" i="56"/>
  <c r="D103" i="56"/>
  <c r="L102" i="56"/>
  <c r="I102" i="56"/>
  <c r="D102" i="56"/>
  <c r="L101" i="56"/>
  <c r="I101" i="56"/>
  <c r="D101" i="56"/>
  <c r="L100" i="56"/>
  <c r="I100" i="56"/>
  <c r="D100" i="56"/>
  <c r="L99" i="56"/>
  <c r="I99" i="56"/>
  <c r="D99" i="56"/>
  <c r="L98" i="56"/>
  <c r="I98" i="56"/>
  <c r="D98" i="56"/>
  <c r="G97" i="56"/>
  <c r="F97" i="56"/>
  <c r="E97" i="56"/>
  <c r="O96" i="56"/>
  <c r="N96" i="56"/>
  <c r="M96" i="56"/>
  <c r="H96" i="56"/>
  <c r="E96" i="56"/>
  <c r="D96" i="56"/>
  <c r="I95" i="56"/>
  <c r="D95" i="56"/>
  <c r="L93" i="56"/>
  <c r="L92" i="56"/>
  <c r="I92" i="56"/>
  <c r="D92" i="56"/>
  <c r="L91" i="56"/>
  <c r="I91" i="56"/>
  <c r="D91" i="56"/>
  <c r="L90" i="56"/>
  <c r="I90" i="56"/>
  <c r="D90" i="56"/>
  <c r="L89" i="56"/>
  <c r="I89" i="56"/>
  <c r="D89" i="56"/>
  <c r="L88" i="56"/>
  <c r="I88" i="56"/>
  <c r="D88" i="56"/>
  <c r="L87" i="56"/>
  <c r="I87" i="56"/>
  <c r="D87" i="56"/>
  <c r="G86" i="56"/>
  <c r="F86" i="56"/>
  <c r="E86" i="56"/>
  <c r="O85" i="56"/>
  <c r="N85" i="56"/>
  <c r="M85" i="56"/>
  <c r="D84" i="56"/>
  <c r="F82" i="56"/>
  <c r="E82" i="56"/>
  <c r="D82" i="56"/>
  <c r="F81" i="56"/>
  <c r="E81" i="56"/>
  <c r="D81" i="56"/>
  <c r="F80" i="56"/>
  <c r="E80" i="56"/>
  <c r="D80" i="56"/>
  <c r="F79" i="56"/>
  <c r="E79" i="56"/>
  <c r="D79" i="56"/>
  <c r="F78" i="56"/>
  <c r="E78" i="56"/>
  <c r="D78" i="56"/>
  <c r="F77" i="56"/>
  <c r="E77" i="56"/>
  <c r="D77" i="56"/>
  <c r="E73" i="56"/>
  <c r="D73" i="56"/>
  <c r="E72" i="56"/>
  <c r="D72" i="56"/>
  <c r="E71" i="56"/>
  <c r="D71" i="56"/>
  <c r="D64" i="56"/>
  <c r="E63" i="56"/>
  <c r="D63" i="56"/>
  <c r="E62" i="56"/>
  <c r="D62" i="56"/>
  <c r="E61" i="56"/>
  <c r="D61" i="56"/>
  <c r="E60" i="56"/>
  <c r="D60" i="56"/>
  <c r="E59" i="56"/>
  <c r="D59" i="56"/>
  <c r="E58" i="56"/>
  <c r="D58" i="56"/>
  <c r="E57" i="56"/>
  <c r="D57" i="56"/>
  <c r="E56" i="56"/>
  <c r="D56" i="56"/>
  <c r="E55" i="56"/>
  <c r="D55" i="56"/>
  <c r="E54" i="56"/>
  <c r="D54" i="56"/>
  <c r="E53" i="56"/>
  <c r="D53" i="56"/>
  <c r="E52" i="56"/>
  <c r="D52" i="56"/>
  <c r="E51" i="56"/>
  <c r="D51" i="56"/>
  <c r="E50" i="56"/>
  <c r="D50" i="56"/>
  <c r="E49" i="56"/>
  <c r="D49" i="56"/>
  <c r="E48" i="56"/>
  <c r="D48" i="56"/>
  <c r="E47" i="56"/>
  <c r="D47" i="56"/>
  <c r="E46" i="56"/>
  <c r="D46" i="56"/>
  <c r="E45" i="56"/>
  <c r="D45" i="56"/>
  <c r="E44" i="56"/>
  <c r="D44" i="56"/>
  <c r="E43" i="56"/>
  <c r="D43" i="56"/>
  <c r="E42" i="56"/>
  <c r="D42" i="56"/>
  <c r="E41" i="56"/>
  <c r="D41" i="56"/>
  <c r="E40" i="56"/>
  <c r="D40" i="56"/>
  <c r="E39" i="56"/>
  <c r="D39" i="56"/>
  <c r="E38" i="56"/>
  <c r="D38" i="56"/>
  <c r="E37" i="56"/>
  <c r="D37" i="56"/>
  <c r="E36" i="56"/>
  <c r="D36" i="56"/>
  <c r="E35" i="56"/>
  <c r="D35" i="56"/>
  <c r="E34" i="56"/>
  <c r="D34" i="56"/>
  <c r="E33" i="56"/>
  <c r="D33" i="56"/>
  <c r="E32" i="56"/>
  <c r="D32" i="56"/>
  <c r="E31" i="56"/>
  <c r="D31" i="56"/>
  <c r="E30" i="56"/>
  <c r="D30" i="56"/>
  <c r="E29" i="56"/>
  <c r="D29" i="56"/>
  <c r="E28" i="56"/>
  <c r="D28" i="56"/>
  <c r="E27" i="56"/>
  <c r="D27" i="56"/>
  <c r="E26" i="56"/>
  <c r="D26" i="56"/>
  <c r="E25" i="56"/>
  <c r="D25" i="56"/>
  <c r="E24" i="56"/>
  <c r="D24" i="56"/>
  <c r="E23" i="56"/>
  <c r="D23" i="56"/>
  <c r="E22" i="56"/>
  <c r="D22" i="56"/>
  <c r="E21" i="56"/>
  <c r="D21" i="56"/>
  <c r="E20" i="56"/>
  <c r="D20" i="56"/>
  <c r="E19" i="56"/>
  <c r="D19" i="56"/>
  <c r="E18" i="56"/>
  <c r="D18" i="56"/>
  <c r="E17" i="56"/>
  <c r="D17" i="56"/>
  <c r="E16" i="56"/>
  <c r="D16" i="56"/>
  <c r="E15" i="56"/>
  <c r="D15" i="56"/>
  <c r="D14" i="56"/>
  <c r="D11" i="56"/>
  <c r="H10" i="56"/>
  <c r="D10" i="56"/>
  <c r="H9" i="56"/>
  <c r="D9" i="56"/>
  <c r="A10" i="54"/>
  <c r="A10" i="53"/>
  <c r="A10" i="52"/>
  <c r="A10" i="51"/>
  <c r="A10" i="50"/>
  <c r="A10" i="49"/>
  <c r="A10" i="48"/>
  <c r="A10" i="47"/>
  <c r="A10" i="46"/>
  <c r="A10" i="45"/>
  <c r="A10" i="44"/>
  <c r="A10" i="43"/>
  <c r="A10" i="41"/>
  <c r="A10" i="42"/>
  <c r="A10" i="40"/>
  <c r="A10" i="39"/>
  <c r="A10" i="38"/>
  <c r="A10" i="37"/>
  <c r="A10" i="36"/>
  <c r="A10" i="35"/>
  <c r="A10" i="33"/>
  <c r="A10" i="32"/>
  <c r="A10" i="31"/>
  <c r="A10" i="30"/>
  <c r="A10" i="29"/>
  <c r="A10" i="28"/>
  <c r="A10" i="27"/>
  <c r="A10" i="26"/>
  <c r="A10" i="25"/>
  <c r="A10" i="24"/>
  <c r="I555" i="56" l="1"/>
  <c r="I599" i="56"/>
  <c r="F544" i="56"/>
  <c r="N537" i="56" s="1"/>
  <c r="N545" i="56" s="1"/>
  <c r="F434" i="56"/>
  <c r="N427" i="56" s="1"/>
  <c r="N435" i="56" s="1"/>
  <c r="F511" i="56"/>
  <c r="N504" i="56" s="1"/>
  <c r="N512" i="56" s="1"/>
  <c r="H587" i="56"/>
  <c r="H604" i="56"/>
  <c r="G621" i="56"/>
  <c r="O614" i="56" s="1"/>
  <c r="O622" i="56" s="1"/>
  <c r="H618" i="56"/>
  <c r="G577" i="56"/>
  <c r="O570" i="56" s="1"/>
  <c r="O578" i="56" s="1"/>
  <c r="H582" i="56"/>
  <c r="H594" i="56"/>
  <c r="I445" i="56"/>
  <c r="F533" i="56"/>
  <c r="N526" i="56" s="1"/>
  <c r="N534" i="56" s="1"/>
  <c r="G511" i="56"/>
  <c r="O504" i="56" s="1"/>
  <c r="O512" i="56" s="1"/>
  <c r="H506" i="56"/>
  <c r="H508" i="56"/>
  <c r="H355" i="56"/>
  <c r="I423" i="56"/>
  <c r="E489" i="56"/>
  <c r="M482" i="56" s="1"/>
  <c r="M490" i="56" s="1"/>
  <c r="H485" i="56"/>
  <c r="G500" i="56"/>
  <c r="O493" i="56" s="1"/>
  <c r="O501" i="56" s="1"/>
  <c r="H495" i="56"/>
  <c r="F522" i="56"/>
  <c r="N515" i="56" s="1"/>
  <c r="N523" i="56" s="1"/>
  <c r="H532" i="56"/>
  <c r="I566" i="56"/>
  <c r="H576" i="56"/>
  <c r="H584" i="56"/>
  <c r="H593" i="56"/>
  <c r="G368" i="56"/>
  <c r="O361" i="56" s="1"/>
  <c r="O369" i="56" s="1"/>
  <c r="I401" i="56"/>
  <c r="I478" i="56"/>
  <c r="F489" i="56"/>
  <c r="N482" i="56" s="1"/>
  <c r="N490" i="56" s="1"/>
  <c r="I500" i="56"/>
  <c r="I533" i="56"/>
  <c r="H560" i="56"/>
  <c r="I610" i="56"/>
  <c r="F621" i="56"/>
  <c r="N614" i="56" s="1"/>
  <c r="N622" i="56" s="1"/>
  <c r="H619" i="56"/>
  <c r="H466" i="56"/>
  <c r="H476" i="56"/>
  <c r="H510" i="56"/>
  <c r="G346" i="56"/>
  <c r="O339" i="56" s="1"/>
  <c r="O347" i="56" s="1"/>
  <c r="H341" i="56"/>
  <c r="H352" i="56"/>
  <c r="N627" i="56"/>
  <c r="O627" i="56"/>
  <c r="H629" i="56"/>
  <c r="N629" i="56"/>
  <c r="M631" i="56"/>
  <c r="I357" i="56"/>
  <c r="H385" i="56"/>
  <c r="H408" i="56"/>
  <c r="H411" i="56"/>
  <c r="H443" i="56"/>
  <c r="H461" i="56"/>
  <c r="I489" i="56"/>
  <c r="H488" i="56"/>
  <c r="F500" i="56"/>
  <c r="N493" i="56" s="1"/>
  <c r="N501" i="56" s="1"/>
  <c r="O494" i="56"/>
  <c r="O500" i="56" s="1"/>
  <c r="E511" i="56"/>
  <c r="M504" i="56" s="1"/>
  <c r="M512" i="56" s="1"/>
  <c r="H516" i="56"/>
  <c r="H518" i="56"/>
  <c r="H529" i="56"/>
  <c r="H530" i="56"/>
  <c r="I544" i="56"/>
  <c r="G555" i="56"/>
  <c r="O548" i="56" s="1"/>
  <c r="O556" i="56" s="1"/>
  <c r="H550" i="56"/>
  <c r="H552" i="56"/>
  <c r="G588" i="56"/>
  <c r="O581" i="56" s="1"/>
  <c r="O589" i="56" s="1"/>
  <c r="M582" i="56"/>
  <c r="H586" i="56"/>
  <c r="H595" i="56"/>
  <c r="H596" i="56"/>
  <c r="H605" i="56"/>
  <c r="H606" i="56"/>
  <c r="H608" i="56"/>
  <c r="H620" i="56"/>
  <c r="H440" i="56"/>
  <c r="H452" i="56"/>
  <c r="H455" i="56"/>
  <c r="G478" i="56"/>
  <c r="O471" i="56" s="1"/>
  <c r="O479" i="56" s="1"/>
  <c r="H473" i="56"/>
  <c r="H475" i="56"/>
  <c r="H487" i="56"/>
  <c r="H496" i="56"/>
  <c r="H499" i="56"/>
  <c r="N516" i="56"/>
  <c r="N522" i="56" s="1"/>
  <c r="H527" i="56"/>
  <c r="H528" i="56"/>
  <c r="H538" i="56"/>
  <c r="H564" i="56"/>
  <c r="H572" i="56"/>
  <c r="H573" i="56"/>
  <c r="N483" i="56"/>
  <c r="N489" i="56" s="1"/>
  <c r="G522" i="56"/>
  <c r="O515" i="56" s="1"/>
  <c r="O523" i="56" s="1"/>
  <c r="H520" i="56"/>
  <c r="H521" i="56"/>
  <c r="N527" i="56"/>
  <c r="N533" i="56" s="1"/>
  <c r="M528" i="56"/>
  <c r="M572" i="56"/>
  <c r="I588" i="56"/>
  <c r="F599" i="56"/>
  <c r="N592" i="56" s="1"/>
  <c r="N600" i="56" s="1"/>
  <c r="M594" i="56"/>
  <c r="F610" i="56"/>
  <c r="N603" i="56" s="1"/>
  <c r="N611" i="56" s="1"/>
  <c r="G610" i="56"/>
  <c r="O603" i="56" s="1"/>
  <c r="O611" i="56" s="1"/>
  <c r="H607" i="56"/>
  <c r="I621" i="56"/>
  <c r="H616" i="56"/>
  <c r="H617" i="56"/>
  <c r="M619" i="56"/>
  <c r="H627" i="56"/>
  <c r="H395" i="56"/>
  <c r="G489" i="56"/>
  <c r="O482" i="56" s="1"/>
  <c r="O490" i="56" s="1"/>
  <c r="H494" i="56"/>
  <c r="M495" i="56"/>
  <c r="I511" i="56"/>
  <c r="I522" i="56"/>
  <c r="H517" i="56"/>
  <c r="G533" i="56"/>
  <c r="O526" i="56" s="1"/>
  <c r="O534" i="56" s="1"/>
  <c r="O527" i="56"/>
  <c r="O533" i="56" s="1"/>
  <c r="H531" i="56"/>
  <c r="G544" i="56"/>
  <c r="O537" i="56" s="1"/>
  <c r="O545" i="56" s="1"/>
  <c r="H540" i="56"/>
  <c r="H543" i="56"/>
  <c r="F555" i="56"/>
  <c r="N548" i="56" s="1"/>
  <c r="N556" i="56" s="1"/>
  <c r="H565" i="56"/>
  <c r="H571" i="56"/>
  <c r="H574" i="56"/>
  <c r="M576" i="56"/>
  <c r="E588" i="56"/>
  <c r="M581" i="56" s="1"/>
  <c r="M589" i="56" s="1"/>
  <c r="M584" i="56"/>
  <c r="G599" i="56"/>
  <c r="O592" i="56" s="1"/>
  <c r="O600" i="56" s="1"/>
  <c r="O593" i="56"/>
  <c r="O599" i="56" s="1"/>
  <c r="H597" i="56"/>
  <c r="H598" i="56"/>
  <c r="H615" i="56"/>
  <c r="M617" i="56"/>
  <c r="H307" i="56"/>
  <c r="H318" i="56"/>
  <c r="H320" i="56"/>
  <c r="H343" i="56"/>
  <c r="F390" i="56"/>
  <c r="N383" i="56" s="1"/>
  <c r="N391" i="56" s="1"/>
  <c r="H406" i="56"/>
  <c r="H428" i="56"/>
  <c r="H430" i="56"/>
  <c r="H444" i="56"/>
  <c r="H450" i="56"/>
  <c r="H453" i="56"/>
  <c r="I467" i="56"/>
  <c r="H463" i="56"/>
  <c r="H474" i="56"/>
  <c r="F335" i="56"/>
  <c r="N328" i="56" s="1"/>
  <c r="N336" i="56" s="1"/>
  <c r="H353" i="56"/>
  <c r="I379" i="56"/>
  <c r="I390" i="56"/>
  <c r="G412" i="56"/>
  <c r="O405" i="56" s="1"/>
  <c r="O413" i="56" s="1"/>
  <c r="N411" i="56"/>
  <c r="M443" i="56"/>
  <c r="F467" i="56"/>
  <c r="N460" i="56" s="1"/>
  <c r="N468" i="56" s="1"/>
  <c r="H323" i="56"/>
  <c r="H331" i="56"/>
  <c r="F357" i="56"/>
  <c r="N350" i="56" s="1"/>
  <c r="N358" i="56" s="1"/>
  <c r="H356" i="56"/>
  <c r="H362" i="56"/>
  <c r="H373" i="56"/>
  <c r="H384" i="56"/>
  <c r="F401" i="56"/>
  <c r="N394" i="56" s="1"/>
  <c r="N402" i="56" s="1"/>
  <c r="H400" i="56"/>
  <c r="I412" i="56"/>
  <c r="H409" i="56"/>
  <c r="H417" i="56"/>
  <c r="H420" i="56"/>
  <c r="I456" i="56"/>
  <c r="H451" i="56"/>
  <c r="G467" i="56"/>
  <c r="O460" i="56" s="1"/>
  <c r="O468" i="56" s="1"/>
  <c r="H465" i="56"/>
  <c r="E478" i="56"/>
  <c r="M471" i="56" s="1"/>
  <c r="M479" i="56" s="1"/>
  <c r="H120" i="56"/>
  <c r="I291" i="56"/>
  <c r="H122" i="56"/>
  <c r="H124" i="56"/>
  <c r="I170" i="56"/>
  <c r="E445" i="56"/>
  <c r="M438" i="56" s="1"/>
  <c r="M446" i="56" s="1"/>
  <c r="H439" i="56"/>
  <c r="E555" i="56"/>
  <c r="M548" i="56" s="1"/>
  <c r="M556" i="56" s="1"/>
  <c r="H549" i="56"/>
  <c r="M562" i="56"/>
  <c r="H562" i="56"/>
  <c r="F126" i="56"/>
  <c r="N119" i="56" s="1"/>
  <c r="I192" i="56"/>
  <c r="I236" i="56"/>
  <c r="I269" i="56"/>
  <c r="I280" i="56"/>
  <c r="G126" i="56"/>
  <c r="O119" i="56" s="1"/>
  <c r="I203" i="56"/>
  <c r="I258" i="56"/>
  <c r="H123" i="56"/>
  <c r="O120" i="56"/>
  <c r="O126" i="56" s="1"/>
  <c r="I104" i="56"/>
  <c r="I126" i="56"/>
  <c r="H125" i="56"/>
  <c r="I181" i="56"/>
  <c r="I214" i="56"/>
  <c r="H121" i="56"/>
  <c r="M123" i="56"/>
  <c r="I115" i="56"/>
  <c r="N120" i="56"/>
  <c r="N126" i="56" s="1"/>
  <c r="I137" i="56"/>
  <c r="I159" i="56"/>
  <c r="I313" i="56"/>
  <c r="H308" i="56"/>
  <c r="H312" i="56"/>
  <c r="F324" i="56"/>
  <c r="N317" i="56" s="1"/>
  <c r="N325" i="56" s="1"/>
  <c r="H321" i="56"/>
  <c r="H329" i="56"/>
  <c r="H333" i="56"/>
  <c r="F346" i="56"/>
  <c r="N339" i="56" s="1"/>
  <c r="N347" i="56" s="1"/>
  <c r="H351" i="56"/>
  <c r="F368" i="56"/>
  <c r="N361" i="56" s="1"/>
  <c r="N369" i="56" s="1"/>
  <c r="H366" i="56"/>
  <c r="G379" i="56"/>
  <c r="O372" i="56" s="1"/>
  <c r="O380" i="56" s="1"/>
  <c r="H375" i="56"/>
  <c r="G390" i="56"/>
  <c r="O383" i="56" s="1"/>
  <c r="O391" i="56" s="1"/>
  <c r="G401" i="56"/>
  <c r="O394" i="56" s="1"/>
  <c r="O402" i="56" s="1"/>
  <c r="H399" i="56"/>
  <c r="O406" i="56"/>
  <c r="O412" i="56" s="1"/>
  <c r="H419" i="56"/>
  <c r="H442" i="56"/>
  <c r="O335" i="56"/>
  <c r="O362" i="56"/>
  <c r="O368" i="56" s="1"/>
  <c r="I225" i="56"/>
  <c r="I247" i="56"/>
  <c r="G302" i="56"/>
  <c r="O295" i="56" s="1"/>
  <c r="O303" i="56" s="1"/>
  <c r="F313" i="56"/>
  <c r="N306" i="56" s="1"/>
  <c r="N314" i="56" s="1"/>
  <c r="M307" i="56"/>
  <c r="H310" i="56"/>
  <c r="G324" i="56"/>
  <c r="O317" i="56" s="1"/>
  <c r="O325" i="56" s="1"/>
  <c r="H322" i="56"/>
  <c r="G335" i="56"/>
  <c r="O328" i="56" s="1"/>
  <c r="O336" i="56" s="1"/>
  <c r="I346" i="56"/>
  <c r="G357" i="56"/>
  <c r="O350" i="56" s="1"/>
  <c r="O358" i="56" s="1"/>
  <c r="N351" i="56"/>
  <c r="N357" i="56" s="1"/>
  <c r="M356" i="56"/>
  <c r="I368" i="56"/>
  <c r="H364" i="56"/>
  <c r="H365" i="56"/>
  <c r="H377" i="56"/>
  <c r="H378" i="56"/>
  <c r="E390" i="56"/>
  <c r="M383" i="56" s="1"/>
  <c r="M391" i="56" s="1"/>
  <c r="M385" i="56"/>
  <c r="H387" i="56"/>
  <c r="E401" i="56"/>
  <c r="M394" i="56" s="1"/>
  <c r="M402" i="56" s="1"/>
  <c r="H407" i="56"/>
  <c r="M409" i="56"/>
  <c r="F423" i="56"/>
  <c r="N416" i="56" s="1"/>
  <c r="N424" i="56" s="1"/>
  <c r="G434" i="56"/>
  <c r="O427" i="56" s="1"/>
  <c r="O435" i="56" s="1"/>
  <c r="H429" i="56"/>
  <c r="H431" i="56"/>
  <c r="F445" i="56"/>
  <c r="N438" i="56" s="1"/>
  <c r="N446" i="56" s="1"/>
  <c r="M439" i="56"/>
  <c r="F456" i="56"/>
  <c r="N449" i="56" s="1"/>
  <c r="N457" i="56" s="1"/>
  <c r="M451" i="56"/>
  <c r="H454" i="56"/>
  <c r="I302" i="56"/>
  <c r="G313" i="56"/>
  <c r="O306" i="56" s="1"/>
  <c r="O314" i="56" s="1"/>
  <c r="I324" i="56"/>
  <c r="I335" i="56"/>
  <c r="H334" i="56"/>
  <c r="E346" i="56"/>
  <c r="M339" i="56" s="1"/>
  <c r="M347" i="56" s="1"/>
  <c r="H354" i="56"/>
  <c r="H363" i="56"/>
  <c r="H367" i="56"/>
  <c r="F379" i="56"/>
  <c r="N372" i="56" s="1"/>
  <c r="N380" i="56" s="1"/>
  <c r="O373" i="56"/>
  <c r="O379" i="56" s="1"/>
  <c r="O384" i="56"/>
  <c r="O390" i="56" s="1"/>
  <c r="N395" i="56"/>
  <c r="N401" i="56" s="1"/>
  <c r="H398" i="56"/>
  <c r="F412" i="56"/>
  <c r="N405" i="56" s="1"/>
  <c r="N413" i="56" s="1"/>
  <c r="H410" i="56"/>
  <c r="G423" i="56"/>
  <c r="O416" i="56" s="1"/>
  <c r="O424" i="56" s="1"/>
  <c r="H421" i="56"/>
  <c r="H422" i="56"/>
  <c r="I434" i="56"/>
  <c r="H432" i="56"/>
  <c r="G445" i="56"/>
  <c r="O438" i="56" s="1"/>
  <c r="O446" i="56" s="1"/>
  <c r="G456" i="56"/>
  <c r="O449" i="56" s="1"/>
  <c r="O457" i="56" s="1"/>
  <c r="O450" i="56"/>
  <c r="O456" i="56" s="1"/>
  <c r="O566" i="56"/>
  <c r="I93" i="56"/>
  <c r="M120" i="56"/>
  <c r="M122" i="56"/>
  <c r="M124" i="56"/>
  <c r="E126" i="56"/>
  <c r="M119" i="56" s="1"/>
  <c r="O302" i="56"/>
  <c r="O307" i="56"/>
  <c r="O313" i="56" s="1"/>
  <c r="M308" i="56"/>
  <c r="M310" i="56"/>
  <c r="H319" i="56"/>
  <c r="N319" i="56"/>
  <c r="N324" i="56" s="1"/>
  <c r="M329" i="56"/>
  <c r="M331" i="56"/>
  <c r="M333" i="56"/>
  <c r="E335" i="56"/>
  <c r="M328" i="56" s="1"/>
  <c r="M336" i="56" s="1"/>
  <c r="H340" i="56"/>
  <c r="N340" i="56"/>
  <c r="N346" i="56" s="1"/>
  <c r="H342" i="56"/>
  <c r="H344" i="56"/>
  <c r="H345" i="56"/>
  <c r="O351" i="56"/>
  <c r="M352" i="56"/>
  <c r="O353" i="56"/>
  <c r="M354" i="56"/>
  <c r="N363" i="56"/>
  <c r="N368" i="56" s="1"/>
  <c r="M373" i="56"/>
  <c r="M375" i="56"/>
  <c r="M377" i="56"/>
  <c r="E379" i="56"/>
  <c r="M372" i="56" s="1"/>
  <c r="M380" i="56" s="1"/>
  <c r="N384" i="56"/>
  <c r="N390" i="56" s="1"/>
  <c r="H386" i="56"/>
  <c r="H388" i="56"/>
  <c r="H389" i="56"/>
  <c r="M395" i="56"/>
  <c r="H396" i="56"/>
  <c r="O423" i="56"/>
  <c r="M318" i="56"/>
  <c r="M320" i="56"/>
  <c r="E324" i="56"/>
  <c r="M317" i="56" s="1"/>
  <c r="M325" i="56" s="1"/>
  <c r="N329" i="56"/>
  <c r="N335" i="56" s="1"/>
  <c r="O340" i="56"/>
  <c r="O346" i="56" s="1"/>
  <c r="M341" i="56"/>
  <c r="M362" i="56"/>
  <c r="M364" i="56"/>
  <c r="E368" i="56"/>
  <c r="M361" i="56" s="1"/>
  <c r="M369" i="56" s="1"/>
  <c r="N373" i="56"/>
  <c r="N379" i="56" s="1"/>
  <c r="M396" i="56"/>
  <c r="N445" i="56"/>
  <c r="E313" i="56"/>
  <c r="M306" i="56" s="1"/>
  <c r="M314" i="56" s="1"/>
  <c r="E357" i="56"/>
  <c r="M350" i="56" s="1"/>
  <c r="M358" i="56" s="1"/>
  <c r="O395" i="56"/>
  <c r="O401" i="56" s="1"/>
  <c r="N478" i="56"/>
  <c r="N307" i="56"/>
  <c r="N313" i="56" s="1"/>
  <c r="H309" i="56"/>
  <c r="H311" i="56"/>
  <c r="O318" i="56"/>
  <c r="O324" i="56" s="1"/>
  <c r="H330" i="56"/>
  <c r="H332" i="56"/>
  <c r="M340" i="56"/>
  <c r="H374" i="56"/>
  <c r="H376" i="56"/>
  <c r="M384" i="56"/>
  <c r="H397" i="56"/>
  <c r="O467" i="56"/>
  <c r="H418" i="56"/>
  <c r="M428" i="56"/>
  <c r="M430" i="56"/>
  <c r="M432" i="56"/>
  <c r="E434" i="56"/>
  <c r="M427" i="56" s="1"/>
  <c r="M435" i="56" s="1"/>
  <c r="H441" i="56"/>
  <c r="H462" i="56"/>
  <c r="H464" i="56"/>
  <c r="M472" i="56"/>
  <c r="M474" i="56"/>
  <c r="M476" i="56"/>
  <c r="F478" i="56"/>
  <c r="N471" i="56" s="1"/>
  <c r="N479" i="56" s="1"/>
  <c r="M398" i="56"/>
  <c r="N407" i="56"/>
  <c r="M417" i="56"/>
  <c r="M419" i="56"/>
  <c r="M421" i="56"/>
  <c r="M422" i="56"/>
  <c r="E423" i="56"/>
  <c r="M416" i="56" s="1"/>
  <c r="M424" i="56" s="1"/>
  <c r="N428" i="56"/>
  <c r="N434" i="56" s="1"/>
  <c r="H433" i="56"/>
  <c r="O439" i="56"/>
  <c r="O445" i="56" s="1"/>
  <c r="M440" i="56"/>
  <c r="M442" i="56"/>
  <c r="N451" i="56"/>
  <c r="N456" i="56" s="1"/>
  <c r="M461" i="56"/>
  <c r="M463" i="56"/>
  <c r="M465" i="56"/>
  <c r="M466" i="56"/>
  <c r="E467" i="56"/>
  <c r="M460" i="56" s="1"/>
  <c r="M468" i="56" s="1"/>
  <c r="H472" i="56"/>
  <c r="H477" i="56"/>
  <c r="M483" i="56"/>
  <c r="H484" i="56"/>
  <c r="M485" i="56"/>
  <c r="H486" i="56"/>
  <c r="M406" i="56"/>
  <c r="M408" i="56"/>
  <c r="E412" i="56"/>
  <c r="M405" i="56" s="1"/>
  <c r="M413" i="56" s="1"/>
  <c r="N417" i="56"/>
  <c r="N423" i="56" s="1"/>
  <c r="O428" i="56"/>
  <c r="O434" i="56" s="1"/>
  <c r="M429" i="56"/>
  <c r="M450" i="56"/>
  <c r="M452" i="56"/>
  <c r="E456" i="56"/>
  <c r="M449" i="56" s="1"/>
  <c r="M457" i="56" s="1"/>
  <c r="N461" i="56"/>
  <c r="N467" i="56" s="1"/>
  <c r="O472" i="56"/>
  <c r="O478" i="56" s="1"/>
  <c r="M473" i="56"/>
  <c r="H483" i="56"/>
  <c r="M484" i="56"/>
  <c r="O544" i="56"/>
  <c r="O483" i="56"/>
  <c r="O489" i="56" s="1"/>
  <c r="M494" i="56"/>
  <c r="M496" i="56"/>
  <c r="E500" i="56"/>
  <c r="M493" i="56" s="1"/>
  <c r="M501" i="56" s="1"/>
  <c r="H505" i="56"/>
  <c r="N505" i="56"/>
  <c r="N511" i="56" s="1"/>
  <c r="H507" i="56"/>
  <c r="H509" i="56"/>
  <c r="O516" i="56"/>
  <c r="O522" i="56" s="1"/>
  <c r="M517" i="56"/>
  <c r="M538" i="56"/>
  <c r="M540" i="56"/>
  <c r="E544" i="56"/>
  <c r="M537" i="56" s="1"/>
  <c r="M545" i="56" s="1"/>
  <c r="N549" i="56"/>
  <c r="N555" i="56" s="1"/>
  <c r="H551" i="56"/>
  <c r="H553" i="56"/>
  <c r="H554" i="56"/>
  <c r="F566" i="56"/>
  <c r="N559" i="56" s="1"/>
  <c r="N567" i="56" s="1"/>
  <c r="O571" i="56"/>
  <c r="O577" i="56" s="1"/>
  <c r="M487" i="56"/>
  <c r="N494" i="56"/>
  <c r="N500" i="56" s="1"/>
  <c r="H498" i="56"/>
  <c r="O505" i="56"/>
  <c r="O511" i="56" s="1"/>
  <c r="M506" i="56"/>
  <c r="M508" i="56"/>
  <c r="H519" i="56"/>
  <c r="M527" i="56"/>
  <c r="M529" i="56"/>
  <c r="M531" i="56"/>
  <c r="E533" i="56"/>
  <c r="M526" i="56" s="1"/>
  <c r="M534" i="56" s="1"/>
  <c r="N538" i="56"/>
  <c r="N544" i="56" s="1"/>
  <c r="H542" i="56"/>
  <c r="O549" i="56"/>
  <c r="O555" i="56" s="1"/>
  <c r="M550" i="56"/>
  <c r="M552" i="56"/>
  <c r="E566" i="56"/>
  <c r="M559" i="56" s="1"/>
  <c r="M567" i="56" s="1"/>
  <c r="M560" i="56"/>
  <c r="H561" i="56"/>
  <c r="N562" i="56"/>
  <c r="N565" i="56"/>
  <c r="G566" i="56"/>
  <c r="O559" i="56" s="1"/>
  <c r="O567" i="56" s="1"/>
  <c r="I577" i="56"/>
  <c r="M573" i="56"/>
  <c r="M516" i="56"/>
  <c r="E522" i="56"/>
  <c r="M515" i="56" s="1"/>
  <c r="M523" i="56" s="1"/>
  <c r="E577" i="56"/>
  <c r="M570" i="56" s="1"/>
  <c r="M578" i="56" s="1"/>
  <c r="M574" i="56"/>
  <c r="H575" i="56"/>
  <c r="N588" i="56"/>
  <c r="H497" i="56"/>
  <c r="M505" i="56"/>
  <c r="H539" i="56"/>
  <c r="H541" i="56"/>
  <c r="M549" i="56"/>
  <c r="H563" i="56"/>
  <c r="F577" i="56"/>
  <c r="N570" i="56" s="1"/>
  <c r="N578" i="56" s="1"/>
  <c r="N571" i="56"/>
  <c r="N577" i="56" s="1"/>
  <c r="M571" i="56"/>
  <c r="F588" i="56"/>
  <c r="N581" i="56" s="1"/>
  <c r="N589" i="56" s="1"/>
  <c r="M620" i="56"/>
  <c r="E621" i="56"/>
  <c r="M614" i="56" s="1"/>
  <c r="M622" i="56" s="1"/>
  <c r="H626" i="56"/>
  <c r="N626" i="56"/>
  <c r="H628" i="56"/>
  <c r="N628" i="56"/>
  <c r="H630" i="56"/>
  <c r="N630" i="56"/>
  <c r="H631" i="56"/>
  <c r="N631" i="56"/>
  <c r="F632" i="56"/>
  <c r="O582" i="56"/>
  <c r="O588" i="56" s="1"/>
  <c r="M583" i="56"/>
  <c r="N594" i="56"/>
  <c r="N599" i="56" s="1"/>
  <c r="M604" i="56"/>
  <c r="O605" i="56"/>
  <c r="O610" i="56" s="1"/>
  <c r="M606" i="56"/>
  <c r="M608" i="56"/>
  <c r="E610" i="56"/>
  <c r="M603" i="56" s="1"/>
  <c r="M611" i="56" s="1"/>
  <c r="N615" i="56"/>
  <c r="N621" i="56" s="1"/>
  <c r="O626" i="56"/>
  <c r="M627" i="56"/>
  <c r="O628" i="56"/>
  <c r="M629" i="56"/>
  <c r="O630" i="56"/>
  <c r="O631" i="56"/>
  <c r="G632" i="56"/>
  <c r="H583" i="56"/>
  <c r="H585" i="56"/>
  <c r="M593" i="56"/>
  <c r="M595" i="56"/>
  <c r="M597" i="56"/>
  <c r="M598" i="56"/>
  <c r="E599" i="56"/>
  <c r="M592" i="56" s="1"/>
  <c r="M600" i="56" s="1"/>
  <c r="N604" i="56"/>
  <c r="N610" i="56" s="1"/>
  <c r="H609" i="56"/>
  <c r="O615" i="56"/>
  <c r="O621" i="56" s="1"/>
  <c r="M616" i="56"/>
  <c r="M618" i="56"/>
  <c r="M628" i="56"/>
  <c r="O629" i="56"/>
  <c r="M630" i="56"/>
  <c r="E632" i="56"/>
  <c r="I632" i="56"/>
  <c r="O127" i="56" l="1"/>
  <c r="N127" i="56"/>
  <c r="N412" i="56"/>
  <c r="M346" i="56"/>
  <c r="J337" i="56" s="1"/>
  <c r="H599" i="56"/>
  <c r="M566" i="56"/>
  <c r="H621" i="56"/>
  <c r="M588" i="56"/>
  <c r="J579" i="56" s="1"/>
  <c r="H456" i="56"/>
  <c r="H533" i="56"/>
  <c r="H522" i="56"/>
  <c r="M625" i="56"/>
  <c r="M633" i="56" s="1"/>
  <c r="O625" i="56"/>
  <c r="O633" i="56" s="1"/>
  <c r="N625" i="56"/>
  <c r="N633" i="56" s="1"/>
  <c r="H368" i="56"/>
  <c r="M390" i="56"/>
  <c r="J381" i="56" s="1"/>
  <c r="H126" i="56"/>
  <c r="H489" i="56"/>
  <c r="M621" i="56"/>
  <c r="J612" i="56" s="1"/>
  <c r="M577" i="56"/>
  <c r="J568" i="56" s="1"/>
  <c r="N566" i="56"/>
  <c r="M555" i="56"/>
  <c r="J546" i="56" s="1"/>
  <c r="M533" i="56"/>
  <c r="J524" i="56" s="1"/>
  <c r="M522" i="56"/>
  <c r="J513" i="56" s="1"/>
  <c r="M511" i="56"/>
  <c r="J502" i="56" s="1"/>
  <c r="M500" i="56"/>
  <c r="J491" i="56" s="1"/>
  <c r="H478" i="56"/>
  <c r="M445" i="56"/>
  <c r="J436" i="56" s="1"/>
  <c r="H445" i="56"/>
  <c r="H434" i="56"/>
  <c r="M412" i="56"/>
  <c r="H379" i="56"/>
  <c r="H324" i="56"/>
  <c r="H588" i="56"/>
  <c r="H544" i="56"/>
  <c r="M632" i="56"/>
  <c r="H577" i="56"/>
  <c r="H412" i="56"/>
  <c r="M313" i="56"/>
  <c r="J304" i="56" s="1"/>
  <c r="H610" i="56"/>
  <c r="H500" i="56"/>
  <c r="H566" i="56"/>
  <c r="H467" i="56"/>
  <c r="H423" i="56"/>
  <c r="H313" i="56"/>
  <c r="H357" i="56"/>
  <c r="H335" i="56"/>
  <c r="M357" i="56"/>
  <c r="H555" i="56"/>
  <c r="M423" i="56"/>
  <c r="J414" i="56" s="1"/>
  <c r="M324" i="56"/>
  <c r="J315" i="56" s="1"/>
  <c r="H346" i="56"/>
  <c r="M335" i="56"/>
  <c r="J326" i="56" s="1"/>
  <c r="O632" i="56"/>
  <c r="H511" i="56"/>
  <c r="M467" i="56"/>
  <c r="J458" i="56" s="1"/>
  <c r="M478" i="56"/>
  <c r="J469" i="56" s="1"/>
  <c r="M434" i="56"/>
  <c r="J425" i="56" s="1"/>
  <c r="M401" i="56"/>
  <c r="J392" i="56" s="1"/>
  <c r="N632" i="56"/>
  <c r="M456" i="56"/>
  <c r="J447" i="56" s="1"/>
  <c r="M489" i="56"/>
  <c r="J480" i="56" s="1"/>
  <c r="H401" i="56"/>
  <c r="M368" i="56"/>
  <c r="J359" i="56" s="1"/>
  <c r="H390" i="56"/>
  <c r="M379" i="56"/>
  <c r="J370" i="56" s="1"/>
  <c r="M599" i="56"/>
  <c r="J590" i="56" s="1"/>
  <c r="M610" i="56"/>
  <c r="J601" i="56" s="1"/>
  <c r="H632" i="56"/>
  <c r="M544" i="56"/>
  <c r="J535" i="56" s="1"/>
  <c r="O357" i="56"/>
  <c r="M126" i="56"/>
  <c r="J117" i="56" s="1"/>
  <c r="M127" i="56" l="1"/>
  <c r="J557" i="56"/>
  <c r="H57" i="56" s="1"/>
  <c r="J403" i="56"/>
  <c r="H43" i="56" s="1"/>
  <c r="J623" i="56"/>
  <c r="H63" i="56" s="1"/>
  <c r="J348" i="56"/>
  <c r="H38" i="56" s="1"/>
  <c r="H17" i="56"/>
  <c r="N17" i="56" s="1"/>
  <c r="H55" i="56"/>
  <c r="H61" i="56"/>
  <c r="H60" i="56"/>
  <c r="H40" i="56"/>
  <c r="H39" i="56"/>
  <c r="H50" i="56"/>
  <c r="H47" i="56"/>
  <c r="H42" i="56"/>
  <c r="H45" i="56"/>
  <c r="H49" i="56"/>
  <c r="H48" i="56"/>
  <c r="H36" i="56"/>
  <c r="H35" i="56"/>
  <c r="M35" i="56" s="1"/>
  <c r="H44" i="56"/>
  <c r="H34" i="56"/>
  <c r="H37" i="56"/>
  <c r="H46" i="56"/>
  <c r="H51" i="56"/>
  <c r="H52" i="56"/>
  <c r="H53" i="56"/>
  <c r="H54" i="56"/>
  <c r="H56" i="56"/>
  <c r="H58" i="56"/>
  <c r="H62" i="56"/>
  <c r="H41" i="56"/>
  <c r="H59" i="56"/>
  <c r="L50" i="56" l="1"/>
  <c r="L60" i="56"/>
  <c r="L55" i="56"/>
  <c r="M42" i="56"/>
  <c r="N55" i="56"/>
  <c r="N47" i="56"/>
  <c r="N51" i="56"/>
  <c r="M44" i="56"/>
  <c r="L35" i="56"/>
  <c r="L48" i="56"/>
  <c r="L61" i="56"/>
  <c r="L17" i="56"/>
  <c r="M36" i="56"/>
  <c r="L63" i="56"/>
  <c r="N63" i="56"/>
  <c r="L45" i="56"/>
  <c r="N45" i="56"/>
  <c r="M40" i="56"/>
  <c r="M45" i="56"/>
  <c r="L40" i="56"/>
  <c r="N40" i="56"/>
  <c r="M55" i="56"/>
  <c r="N62" i="56"/>
  <c r="N58" i="56"/>
  <c r="M57" i="56"/>
  <c r="N56" i="56"/>
  <c r="L54" i="56"/>
  <c r="L53" i="56"/>
  <c r="M52" i="56"/>
  <c r="M51" i="56"/>
  <c r="L46" i="56"/>
  <c r="M37" i="56"/>
  <c r="L34" i="56"/>
  <c r="L43" i="56"/>
  <c r="N44" i="56"/>
  <c r="N35" i="56"/>
  <c r="L36" i="56"/>
  <c r="N48" i="56"/>
  <c r="N49" i="56"/>
  <c r="N42" i="56"/>
  <c r="M63" i="56"/>
  <c r="M47" i="56"/>
  <c r="N50" i="56"/>
  <c r="N39" i="56"/>
  <c r="N60" i="56"/>
  <c r="N61" i="56"/>
  <c r="M17" i="56"/>
  <c r="M60" i="56"/>
  <c r="M50" i="56"/>
  <c r="M48" i="56"/>
  <c r="L47" i="56"/>
  <c r="L51" i="56"/>
  <c r="L44" i="56"/>
  <c r="L42" i="56"/>
  <c r="M61" i="56"/>
  <c r="N36" i="56"/>
  <c r="M43" i="56"/>
  <c r="M34" i="56"/>
  <c r="N57" i="56"/>
  <c r="N52" i="56"/>
  <c r="L58" i="56"/>
  <c r="N43" i="56"/>
  <c r="L49" i="56"/>
  <c r="M54" i="56"/>
  <c r="L57" i="56"/>
  <c r="L62" i="56"/>
  <c r="N54" i="56"/>
  <c r="L37" i="56"/>
  <c r="N37" i="56"/>
  <c r="L52" i="56"/>
  <c r="M58" i="56"/>
  <c r="M49" i="56"/>
  <c r="L39" i="56"/>
  <c r="M46" i="56"/>
  <c r="M39" i="56"/>
  <c r="N46" i="56"/>
  <c r="M56" i="56"/>
  <c r="M53" i="56"/>
  <c r="M38" i="56"/>
  <c r="L38" i="56"/>
  <c r="N38" i="56"/>
  <c r="M62" i="56"/>
  <c r="N41" i="56"/>
  <c r="M41" i="56"/>
  <c r="L41" i="56"/>
  <c r="N53" i="56"/>
  <c r="L56" i="56"/>
  <c r="M59" i="56"/>
  <c r="L59" i="56"/>
  <c r="N59" i="56"/>
  <c r="N34" i="56"/>
  <c r="I14" i="56" l="1"/>
  <c r="I15" i="56"/>
  <c r="I16" i="56"/>
  <c r="I17" i="56"/>
  <c r="I18" i="56"/>
  <c r="I19" i="56"/>
  <c r="I20" i="56"/>
  <c r="I21" i="56"/>
  <c r="I22" i="56"/>
  <c r="I23" i="56"/>
  <c r="I24" i="56"/>
  <c r="I25" i="56"/>
  <c r="I26" i="56"/>
  <c r="I27" i="56"/>
  <c r="I28" i="56"/>
  <c r="I29" i="56"/>
  <c r="I30" i="56"/>
  <c r="I31" i="56"/>
  <c r="I32" i="56"/>
  <c r="I33" i="56"/>
  <c r="I34" i="56"/>
  <c r="I35" i="56"/>
  <c r="I36" i="56"/>
  <c r="I37" i="56"/>
  <c r="I38" i="56"/>
  <c r="I39" i="56"/>
  <c r="I40" i="56"/>
  <c r="I41" i="56"/>
  <c r="I42" i="56"/>
  <c r="I43" i="56"/>
  <c r="I44" i="56"/>
  <c r="I45" i="56"/>
  <c r="I46" i="56"/>
  <c r="I47" i="56"/>
  <c r="I48" i="56"/>
  <c r="I49" i="56"/>
  <c r="I50" i="56"/>
  <c r="I51" i="56"/>
  <c r="I52" i="56"/>
  <c r="I53" i="56"/>
  <c r="I54" i="56"/>
  <c r="I55" i="56"/>
  <c r="I56" i="56"/>
  <c r="I57" i="56"/>
  <c r="I58" i="56"/>
  <c r="I59" i="56"/>
  <c r="I60" i="56"/>
  <c r="I61" i="56"/>
  <c r="I62" i="56"/>
  <c r="I63" i="56"/>
  <c r="I64" i="56" l="1"/>
  <c r="AA1012" i="25"/>
  <c r="AB1012" i="25" s="1"/>
  <c r="AA1011" i="25"/>
  <c r="AB1011" i="25" s="1"/>
  <c r="AA1010" i="25"/>
  <c r="AB1010" i="25" s="1"/>
  <c r="AA1009" i="25"/>
  <c r="AB1009" i="25" s="1"/>
  <c r="AA1008" i="25"/>
  <c r="AB1008" i="25" s="1"/>
  <c r="AA1007" i="25"/>
  <c r="AB1007" i="25" s="1"/>
  <c r="AA1006" i="25"/>
  <c r="AB1006" i="25" s="1"/>
  <c r="AA1005" i="25"/>
  <c r="AB1005" i="25" s="1"/>
  <c r="AA1004" i="25"/>
  <c r="AB1004" i="25" s="1"/>
  <c r="AA1003" i="25"/>
  <c r="AB1003" i="25" s="1"/>
  <c r="AA1002" i="25"/>
  <c r="AB1002" i="25" s="1"/>
  <c r="AA1001" i="25"/>
  <c r="AB1001" i="25" s="1"/>
  <c r="AA1000" i="25"/>
  <c r="AB1000" i="25" s="1"/>
  <c r="AA999" i="25"/>
  <c r="AB999" i="25" s="1"/>
  <c r="AA998" i="25"/>
  <c r="AB998" i="25" s="1"/>
  <c r="AA997" i="25"/>
  <c r="AB997" i="25" s="1"/>
  <c r="AA996" i="25"/>
  <c r="AB996" i="25" s="1"/>
  <c r="AA995" i="25"/>
  <c r="AB995" i="25" s="1"/>
  <c r="AA994" i="25"/>
  <c r="AB994" i="25" s="1"/>
  <c r="AA993" i="25"/>
  <c r="AB993" i="25" s="1"/>
  <c r="AA992" i="25"/>
  <c r="AB992" i="25" s="1"/>
  <c r="AA991" i="25"/>
  <c r="AB991" i="25" s="1"/>
  <c r="AA990" i="25"/>
  <c r="AB990" i="25" s="1"/>
  <c r="AA989" i="25"/>
  <c r="AB989" i="25" s="1"/>
  <c r="AA988" i="25"/>
  <c r="AB988" i="25" s="1"/>
  <c r="AA987" i="25"/>
  <c r="AB987" i="25" s="1"/>
  <c r="AA986" i="25"/>
  <c r="AB986" i="25" s="1"/>
  <c r="AA985" i="25"/>
  <c r="AB985" i="25" s="1"/>
  <c r="AA984" i="25"/>
  <c r="AB984" i="25" s="1"/>
  <c r="AA983" i="25"/>
  <c r="AB983" i="25" s="1"/>
  <c r="AA982" i="25"/>
  <c r="AB982" i="25" s="1"/>
  <c r="AA981" i="25"/>
  <c r="AB981" i="25" s="1"/>
  <c r="AA980" i="25"/>
  <c r="AB980" i="25" s="1"/>
  <c r="AA979" i="25"/>
  <c r="AB979" i="25" s="1"/>
  <c r="AA978" i="25"/>
  <c r="AB978" i="25" s="1"/>
  <c r="AA977" i="25"/>
  <c r="AB977" i="25" s="1"/>
  <c r="AA976" i="25"/>
  <c r="AB976" i="25" s="1"/>
  <c r="AA975" i="25"/>
  <c r="AB975" i="25" s="1"/>
  <c r="AA974" i="25"/>
  <c r="AB974" i="25" s="1"/>
  <c r="AA973" i="25"/>
  <c r="AB973" i="25" s="1"/>
  <c r="AA972" i="25"/>
  <c r="AB972" i="25" s="1"/>
  <c r="AA971" i="25"/>
  <c r="AB971" i="25" s="1"/>
  <c r="AA970" i="25"/>
  <c r="AB970" i="25" s="1"/>
  <c r="AA969" i="25"/>
  <c r="AB969" i="25" s="1"/>
  <c r="AA968" i="25"/>
  <c r="AB968" i="25" s="1"/>
  <c r="AA967" i="25"/>
  <c r="AB967" i="25" s="1"/>
  <c r="AA966" i="25"/>
  <c r="AB966" i="25" s="1"/>
  <c r="AA965" i="25"/>
  <c r="AB965" i="25" s="1"/>
  <c r="AA964" i="25"/>
  <c r="AB964" i="25" s="1"/>
  <c r="AA963" i="25"/>
  <c r="AB963" i="25" s="1"/>
  <c r="AA962" i="25"/>
  <c r="AB962" i="25" s="1"/>
  <c r="AA961" i="25"/>
  <c r="AB961" i="25" s="1"/>
  <c r="AA960" i="25"/>
  <c r="AB960" i="25" s="1"/>
  <c r="AA959" i="25"/>
  <c r="AB959" i="25" s="1"/>
  <c r="AA958" i="25"/>
  <c r="AB958" i="25" s="1"/>
  <c r="AA957" i="25"/>
  <c r="AB957" i="25" s="1"/>
  <c r="AA956" i="25"/>
  <c r="AB956" i="25" s="1"/>
  <c r="AA955" i="25"/>
  <c r="AB955" i="25" s="1"/>
  <c r="AA954" i="25"/>
  <c r="AB954" i="25" s="1"/>
  <c r="AA953" i="25"/>
  <c r="AB953" i="25" s="1"/>
  <c r="AA952" i="25"/>
  <c r="AB952" i="25" s="1"/>
  <c r="AA951" i="25"/>
  <c r="AB951" i="25" s="1"/>
  <c r="AA950" i="25"/>
  <c r="AB950" i="25" s="1"/>
  <c r="AA949" i="25"/>
  <c r="AB949" i="25" s="1"/>
  <c r="AA948" i="25"/>
  <c r="AB948" i="25" s="1"/>
  <c r="AA947" i="25"/>
  <c r="AB947" i="25" s="1"/>
  <c r="AA946" i="25"/>
  <c r="AB946" i="25" s="1"/>
  <c r="AA945" i="25"/>
  <c r="AB945" i="25" s="1"/>
  <c r="AA944" i="25"/>
  <c r="AB944" i="25" s="1"/>
  <c r="AA943" i="25"/>
  <c r="AB943" i="25" s="1"/>
  <c r="AA942" i="25"/>
  <c r="AB942" i="25" s="1"/>
  <c r="AA941" i="25"/>
  <c r="AB941" i="25" s="1"/>
  <c r="AA940" i="25"/>
  <c r="AB940" i="25" s="1"/>
  <c r="AA939" i="25"/>
  <c r="AB939" i="25" s="1"/>
  <c r="AA938" i="25"/>
  <c r="AB938" i="25" s="1"/>
  <c r="AA937" i="25"/>
  <c r="AB937" i="25" s="1"/>
  <c r="AA936" i="25"/>
  <c r="AB936" i="25" s="1"/>
  <c r="AA935" i="25"/>
  <c r="AB935" i="25" s="1"/>
  <c r="AA934" i="25"/>
  <c r="AB934" i="25" s="1"/>
  <c r="AA933" i="25"/>
  <c r="AB933" i="25" s="1"/>
  <c r="AA932" i="25"/>
  <c r="AB932" i="25" s="1"/>
  <c r="AA931" i="25"/>
  <c r="AB931" i="25" s="1"/>
  <c r="AA930" i="25"/>
  <c r="AB930" i="25" s="1"/>
  <c r="AA929" i="25"/>
  <c r="AB929" i="25" s="1"/>
  <c r="AA928" i="25"/>
  <c r="AB928" i="25" s="1"/>
  <c r="AA927" i="25"/>
  <c r="AB927" i="25" s="1"/>
  <c r="AA926" i="25"/>
  <c r="AB926" i="25" s="1"/>
  <c r="AA925" i="25"/>
  <c r="AB925" i="25" s="1"/>
  <c r="AA924" i="25"/>
  <c r="AB924" i="25" s="1"/>
  <c r="AA923" i="25"/>
  <c r="AB923" i="25" s="1"/>
  <c r="AA922" i="25"/>
  <c r="AB922" i="25" s="1"/>
  <c r="AA921" i="25"/>
  <c r="AB921" i="25" s="1"/>
  <c r="AA920" i="25"/>
  <c r="AB920" i="25" s="1"/>
  <c r="AA919" i="25"/>
  <c r="AB919" i="25" s="1"/>
  <c r="AA918" i="25"/>
  <c r="AB918" i="25" s="1"/>
  <c r="AA917" i="25"/>
  <c r="AB917" i="25" s="1"/>
  <c r="AA916" i="25"/>
  <c r="AB916" i="25" s="1"/>
  <c r="AA915" i="25"/>
  <c r="AB915" i="25" s="1"/>
  <c r="AA914" i="25"/>
  <c r="AB914" i="25" s="1"/>
  <c r="AA913" i="25"/>
  <c r="AB913" i="25" s="1"/>
  <c r="AA912" i="25"/>
  <c r="AB912" i="25" s="1"/>
  <c r="AA911" i="25"/>
  <c r="AB911" i="25" s="1"/>
  <c r="AA910" i="25"/>
  <c r="AB910" i="25" s="1"/>
  <c r="AA909" i="25"/>
  <c r="AB909" i="25" s="1"/>
  <c r="AA908" i="25"/>
  <c r="AB908" i="25" s="1"/>
  <c r="AA907" i="25"/>
  <c r="AB907" i="25" s="1"/>
  <c r="AA906" i="25"/>
  <c r="AB906" i="25" s="1"/>
  <c r="AA905" i="25"/>
  <c r="AB905" i="25" s="1"/>
  <c r="AA904" i="25"/>
  <c r="AB904" i="25" s="1"/>
  <c r="AA903" i="25"/>
  <c r="AB903" i="25" s="1"/>
  <c r="AA902" i="25"/>
  <c r="AB902" i="25" s="1"/>
  <c r="AA901" i="25"/>
  <c r="AB901" i="25" s="1"/>
  <c r="AA900" i="25"/>
  <c r="AB900" i="25" s="1"/>
  <c r="AA899" i="25"/>
  <c r="AB899" i="25" s="1"/>
  <c r="AA898" i="25"/>
  <c r="AB898" i="25" s="1"/>
  <c r="AA897" i="25"/>
  <c r="AB897" i="25" s="1"/>
  <c r="AA896" i="25"/>
  <c r="AB896" i="25" s="1"/>
  <c r="AA895" i="25"/>
  <c r="AB895" i="25" s="1"/>
  <c r="AA894" i="25"/>
  <c r="AB894" i="25" s="1"/>
  <c r="AA893" i="25"/>
  <c r="AB893" i="25" s="1"/>
  <c r="AA892" i="25"/>
  <c r="AB892" i="25" s="1"/>
  <c r="AA891" i="25"/>
  <c r="AB891" i="25" s="1"/>
  <c r="AA890" i="25"/>
  <c r="AB890" i="25" s="1"/>
  <c r="AA889" i="25"/>
  <c r="AB889" i="25" s="1"/>
  <c r="AA888" i="25"/>
  <c r="AB888" i="25" s="1"/>
  <c r="AA887" i="25"/>
  <c r="AB887" i="25" s="1"/>
  <c r="AA886" i="25"/>
  <c r="AB886" i="25" s="1"/>
  <c r="AA885" i="25"/>
  <c r="AB885" i="25" s="1"/>
  <c r="AA884" i="25"/>
  <c r="AB884" i="25" s="1"/>
  <c r="AA883" i="25"/>
  <c r="AB883" i="25" s="1"/>
  <c r="AA882" i="25"/>
  <c r="AB882" i="25" s="1"/>
  <c r="AA881" i="25"/>
  <c r="AB881" i="25" s="1"/>
  <c r="AA880" i="25"/>
  <c r="AB880" i="25" s="1"/>
  <c r="AA879" i="25"/>
  <c r="AB879" i="25" s="1"/>
  <c r="AA878" i="25"/>
  <c r="AB878" i="25" s="1"/>
  <c r="AA877" i="25"/>
  <c r="AB877" i="25" s="1"/>
  <c r="AA876" i="25"/>
  <c r="AB876" i="25" s="1"/>
  <c r="AA875" i="25"/>
  <c r="AB875" i="25" s="1"/>
  <c r="AA874" i="25"/>
  <c r="AB874" i="25" s="1"/>
  <c r="AA873" i="25"/>
  <c r="AB873" i="25" s="1"/>
  <c r="AA872" i="25"/>
  <c r="AB872" i="25" s="1"/>
  <c r="AA871" i="25"/>
  <c r="AB871" i="25" s="1"/>
  <c r="AA870" i="25"/>
  <c r="AB870" i="25" s="1"/>
  <c r="AA869" i="25"/>
  <c r="AB869" i="25" s="1"/>
  <c r="AA868" i="25"/>
  <c r="AB868" i="25" s="1"/>
  <c r="AA867" i="25"/>
  <c r="AB867" i="25" s="1"/>
  <c r="AA866" i="25"/>
  <c r="AB866" i="25" s="1"/>
  <c r="AA865" i="25"/>
  <c r="AB865" i="25" s="1"/>
  <c r="AA864" i="25"/>
  <c r="AB864" i="25" s="1"/>
  <c r="AA863" i="25"/>
  <c r="AB863" i="25" s="1"/>
  <c r="AA862" i="25"/>
  <c r="AB862" i="25" s="1"/>
  <c r="AA861" i="25"/>
  <c r="AB861" i="25" s="1"/>
  <c r="AA860" i="25"/>
  <c r="AB860" i="25" s="1"/>
  <c r="AA859" i="25"/>
  <c r="AB859" i="25" s="1"/>
  <c r="AA858" i="25"/>
  <c r="AB858" i="25" s="1"/>
  <c r="AA857" i="25"/>
  <c r="AB857" i="25" s="1"/>
  <c r="AA856" i="25"/>
  <c r="AB856" i="25" s="1"/>
  <c r="AA855" i="25"/>
  <c r="AB855" i="25" s="1"/>
  <c r="AA854" i="25"/>
  <c r="AB854" i="25" s="1"/>
  <c r="AA853" i="25"/>
  <c r="AB853" i="25" s="1"/>
  <c r="AA852" i="25"/>
  <c r="AB852" i="25" s="1"/>
  <c r="AA851" i="25"/>
  <c r="AB851" i="25" s="1"/>
  <c r="AA850" i="25"/>
  <c r="AB850" i="25" s="1"/>
  <c r="AA849" i="25"/>
  <c r="AB849" i="25" s="1"/>
  <c r="AA848" i="25"/>
  <c r="AB848" i="25" s="1"/>
  <c r="AA847" i="25"/>
  <c r="AB847" i="25" s="1"/>
  <c r="AA846" i="25"/>
  <c r="AB846" i="25" s="1"/>
  <c r="AA845" i="25"/>
  <c r="AB845" i="25" s="1"/>
  <c r="AA844" i="25"/>
  <c r="AB844" i="25" s="1"/>
  <c r="AA843" i="25"/>
  <c r="AB843" i="25" s="1"/>
  <c r="AA842" i="25"/>
  <c r="AB842" i="25" s="1"/>
  <c r="AA841" i="25"/>
  <c r="AB841" i="25" s="1"/>
  <c r="AA840" i="25"/>
  <c r="AB840" i="25" s="1"/>
  <c r="AA839" i="25"/>
  <c r="AB839" i="25" s="1"/>
  <c r="AA838" i="25"/>
  <c r="AB838" i="25" s="1"/>
  <c r="AA837" i="25"/>
  <c r="AB837" i="25" s="1"/>
  <c r="AA836" i="25"/>
  <c r="AB836" i="25" s="1"/>
  <c r="AA835" i="25"/>
  <c r="AB835" i="25" s="1"/>
  <c r="AA834" i="25"/>
  <c r="AB834" i="25" s="1"/>
  <c r="AA833" i="25"/>
  <c r="AB833" i="25" s="1"/>
  <c r="AA832" i="25"/>
  <c r="AB832" i="25" s="1"/>
  <c r="AA831" i="25"/>
  <c r="AB831" i="25" s="1"/>
  <c r="AA830" i="25"/>
  <c r="AB830" i="25" s="1"/>
  <c r="AA829" i="25"/>
  <c r="AB829" i="25" s="1"/>
  <c r="AA828" i="25"/>
  <c r="AB828" i="25" s="1"/>
  <c r="AA827" i="25"/>
  <c r="AB827" i="25" s="1"/>
  <c r="AA826" i="25"/>
  <c r="AB826" i="25" s="1"/>
  <c r="AA825" i="25"/>
  <c r="AB825" i="25" s="1"/>
  <c r="AA824" i="25"/>
  <c r="AB824" i="25" s="1"/>
  <c r="AA823" i="25"/>
  <c r="AB823" i="25" s="1"/>
  <c r="AA822" i="25"/>
  <c r="AB822" i="25" s="1"/>
  <c r="AA821" i="25"/>
  <c r="AB821" i="25" s="1"/>
  <c r="AA820" i="25"/>
  <c r="AB820" i="25" s="1"/>
  <c r="AA819" i="25"/>
  <c r="AB819" i="25" s="1"/>
  <c r="AA818" i="25"/>
  <c r="AB818" i="25" s="1"/>
  <c r="AA817" i="25"/>
  <c r="AB817" i="25" s="1"/>
  <c r="AA816" i="25"/>
  <c r="AB816" i="25" s="1"/>
  <c r="AA815" i="25"/>
  <c r="AB815" i="25" s="1"/>
  <c r="AA814" i="25"/>
  <c r="AB814" i="25" s="1"/>
  <c r="AA813" i="25"/>
  <c r="AB813" i="25" s="1"/>
  <c r="AA812" i="25"/>
  <c r="AB812" i="25" s="1"/>
  <c r="AA811" i="25"/>
  <c r="AB811" i="25" s="1"/>
  <c r="AA810" i="25"/>
  <c r="AB810" i="25" s="1"/>
  <c r="AA809" i="25"/>
  <c r="AB809" i="25" s="1"/>
  <c r="AA808" i="25"/>
  <c r="AB808" i="25" s="1"/>
  <c r="AA807" i="25"/>
  <c r="AB807" i="25" s="1"/>
  <c r="AA806" i="25"/>
  <c r="AB806" i="25" s="1"/>
  <c r="AA805" i="25"/>
  <c r="AB805" i="25" s="1"/>
  <c r="AA804" i="25"/>
  <c r="AB804" i="25" s="1"/>
  <c r="AA803" i="25"/>
  <c r="AB803" i="25" s="1"/>
  <c r="AA802" i="25"/>
  <c r="AB802" i="25" s="1"/>
  <c r="AA801" i="25"/>
  <c r="AB801" i="25" s="1"/>
  <c r="AA800" i="25"/>
  <c r="AB800" i="25" s="1"/>
  <c r="AA799" i="25"/>
  <c r="AB799" i="25" s="1"/>
  <c r="AA798" i="25"/>
  <c r="AB798" i="25" s="1"/>
  <c r="AA797" i="25"/>
  <c r="AB797" i="25" s="1"/>
  <c r="AA796" i="25"/>
  <c r="AB796" i="25" s="1"/>
  <c r="AA795" i="25"/>
  <c r="AB795" i="25" s="1"/>
  <c r="AA794" i="25"/>
  <c r="AB794" i="25" s="1"/>
  <c r="AA793" i="25"/>
  <c r="AB793" i="25" s="1"/>
  <c r="AA792" i="25"/>
  <c r="AB792" i="25" s="1"/>
  <c r="AA791" i="25"/>
  <c r="AB791" i="25" s="1"/>
  <c r="AA790" i="25"/>
  <c r="AB790" i="25" s="1"/>
  <c r="AA789" i="25"/>
  <c r="AB789" i="25" s="1"/>
  <c r="AA788" i="25"/>
  <c r="AB788" i="25" s="1"/>
  <c r="AA787" i="25"/>
  <c r="AB787" i="25" s="1"/>
  <c r="AA786" i="25"/>
  <c r="AB786" i="25" s="1"/>
  <c r="AA785" i="25"/>
  <c r="AB785" i="25" s="1"/>
  <c r="AA784" i="25"/>
  <c r="AB784" i="25" s="1"/>
  <c r="AA783" i="25"/>
  <c r="AB783" i="25" s="1"/>
  <c r="AA782" i="25"/>
  <c r="AB782" i="25" s="1"/>
  <c r="AA781" i="25"/>
  <c r="AB781" i="25" s="1"/>
  <c r="AA780" i="25"/>
  <c r="AB780" i="25" s="1"/>
  <c r="AA779" i="25"/>
  <c r="AB779" i="25" s="1"/>
  <c r="AA778" i="25"/>
  <c r="AB778" i="25" s="1"/>
  <c r="AA777" i="25"/>
  <c r="AB777" i="25" s="1"/>
  <c r="AA776" i="25"/>
  <c r="AB776" i="25" s="1"/>
  <c r="AA775" i="25"/>
  <c r="AB775" i="25" s="1"/>
  <c r="AA774" i="25"/>
  <c r="AB774" i="25" s="1"/>
  <c r="AA773" i="25"/>
  <c r="AB773" i="25" s="1"/>
  <c r="AA772" i="25"/>
  <c r="AB772" i="25" s="1"/>
  <c r="AA771" i="25"/>
  <c r="AB771" i="25" s="1"/>
  <c r="AA770" i="25"/>
  <c r="AB770" i="25" s="1"/>
  <c r="AA769" i="25"/>
  <c r="AB769" i="25" s="1"/>
  <c r="AA768" i="25"/>
  <c r="AB768" i="25" s="1"/>
  <c r="AA767" i="25"/>
  <c r="AB767" i="25" s="1"/>
  <c r="AA766" i="25"/>
  <c r="AB766" i="25" s="1"/>
  <c r="AA765" i="25"/>
  <c r="AB765" i="25" s="1"/>
  <c r="AA764" i="25"/>
  <c r="AB764" i="25" s="1"/>
  <c r="AA763" i="25"/>
  <c r="AB763" i="25" s="1"/>
  <c r="AA762" i="25"/>
  <c r="AB762" i="25" s="1"/>
  <c r="AA761" i="25"/>
  <c r="AB761" i="25" s="1"/>
  <c r="AA760" i="25"/>
  <c r="AB760" i="25" s="1"/>
  <c r="AA759" i="25"/>
  <c r="AB759" i="25" s="1"/>
  <c r="AA758" i="25"/>
  <c r="AB758" i="25" s="1"/>
  <c r="AA757" i="25"/>
  <c r="AB757" i="25" s="1"/>
  <c r="AA756" i="25"/>
  <c r="AB756" i="25" s="1"/>
  <c r="AA755" i="25"/>
  <c r="AB755" i="25" s="1"/>
  <c r="AA754" i="25"/>
  <c r="AB754" i="25" s="1"/>
  <c r="AA753" i="25"/>
  <c r="AB753" i="25" s="1"/>
  <c r="AA752" i="25"/>
  <c r="AB752" i="25" s="1"/>
  <c r="AA751" i="25"/>
  <c r="AB751" i="25" s="1"/>
  <c r="AA750" i="25"/>
  <c r="AB750" i="25" s="1"/>
  <c r="AA749" i="25"/>
  <c r="AB749" i="25" s="1"/>
  <c r="AA748" i="25"/>
  <c r="AB748" i="25" s="1"/>
  <c r="AA747" i="25"/>
  <c r="AB747" i="25" s="1"/>
  <c r="AA746" i="25"/>
  <c r="AB746" i="25" s="1"/>
  <c r="AA745" i="25"/>
  <c r="AB745" i="25" s="1"/>
  <c r="AA744" i="25"/>
  <c r="AB744" i="25" s="1"/>
  <c r="AA743" i="25"/>
  <c r="AB743" i="25" s="1"/>
  <c r="AA742" i="25"/>
  <c r="AB742" i="25" s="1"/>
  <c r="AA741" i="25"/>
  <c r="AB741" i="25" s="1"/>
  <c r="AA740" i="25"/>
  <c r="AB740" i="25" s="1"/>
  <c r="AA739" i="25"/>
  <c r="AB739" i="25" s="1"/>
  <c r="AA738" i="25"/>
  <c r="AB738" i="25" s="1"/>
  <c r="AA737" i="25"/>
  <c r="AB737" i="25" s="1"/>
  <c r="AA736" i="25"/>
  <c r="AB736" i="25" s="1"/>
  <c r="AA735" i="25"/>
  <c r="AB735" i="25" s="1"/>
  <c r="AA734" i="25"/>
  <c r="AB734" i="25" s="1"/>
  <c r="AA733" i="25"/>
  <c r="AB733" i="25" s="1"/>
  <c r="AA732" i="25"/>
  <c r="AB732" i="25" s="1"/>
  <c r="AA731" i="25"/>
  <c r="AB731" i="25" s="1"/>
  <c r="AA730" i="25"/>
  <c r="AB730" i="25" s="1"/>
  <c r="AA729" i="25"/>
  <c r="AB729" i="25" s="1"/>
  <c r="AA728" i="25"/>
  <c r="AB728" i="25" s="1"/>
  <c r="AA727" i="25"/>
  <c r="AB727" i="25" s="1"/>
  <c r="AA726" i="25"/>
  <c r="AB726" i="25" s="1"/>
  <c r="AA725" i="25"/>
  <c r="AB725" i="25" s="1"/>
  <c r="AA724" i="25"/>
  <c r="AB724" i="25" s="1"/>
  <c r="AA723" i="25"/>
  <c r="AB723" i="25" s="1"/>
  <c r="AA722" i="25"/>
  <c r="AB722" i="25" s="1"/>
  <c r="AA721" i="25"/>
  <c r="AB721" i="25" s="1"/>
  <c r="AA720" i="25"/>
  <c r="AB720" i="25" s="1"/>
  <c r="AA719" i="25"/>
  <c r="AB719" i="25" s="1"/>
  <c r="AA718" i="25"/>
  <c r="AB718" i="25" s="1"/>
  <c r="AA717" i="25"/>
  <c r="AB717" i="25" s="1"/>
  <c r="AA716" i="25"/>
  <c r="AB716" i="25" s="1"/>
  <c r="AA715" i="25"/>
  <c r="AB715" i="25" s="1"/>
  <c r="AA714" i="25"/>
  <c r="AB714" i="25" s="1"/>
  <c r="AA713" i="25"/>
  <c r="AB713" i="25" s="1"/>
  <c r="AA712" i="25"/>
  <c r="AB712" i="25" s="1"/>
  <c r="AA711" i="25"/>
  <c r="AB711" i="25" s="1"/>
  <c r="AA710" i="25"/>
  <c r="AB710" i="25" s="1"/>
  <c r="AA709" i="25"/>
  <c r="AB709" i="25" s="1"/>
  <c r="AA708" i="25"/>
  <c r="AB708" i="25" s="1"/>
  <c r="AA707" i="25"/>
  <c r="AB707" i="25" s="1"/>
  <c r="AA706" i="25"/>
  <c r="AB706" i="25" s="1"/>
  <c r="AA705" i="25"/>
  <c r="AB705" i="25" s="1"/>
  <c r="AA704" i="25"/>
  <c r="AB704" i="25" s="1"/>
  <c r="AA703" i="25"/>
  <c r="AB703" i="25" s="1"/>
  <c r="AA702" i="25"/>
  <c r="AB702" i="25" s="1"/>
  <c r="AA701" i="25"/>
  <c r="AB701" i="25" s="1"/>
  <c r="AA700" i="25"/>
  <c r="AB700" i="25" s="1"/>
  <c r="AA699" i="25"/>
  <c r="AB699" i="25" s="1"/>
  <c r="AA698" i="25"/>
  <c r="AB698" i="25" s="1"/>
  <c r="AA697" i="25"/>
  <c r="AB697" i="25" s="1"/>
  <c r="AA696" i="25"/>
  <c r="AB696" i="25" s="1"/>
  <c r="AA695" i="25"/>
  <c r="AB695" i="25" s="1"/>
  <c r="AA694" i="25"/>
  <c r="AB694" i="25" s="1"/>
  <c r="AA693" i="25"/>
  <c r="AB693" i="25" s="1"/>
  <c r="AA692" i="25"/>
  <c r="AB692" i="25" s="1"/>
  <c r="AA691" i="25"/>
  <c r="AB691" i="25" s="1"/>
  <c r="AA690" i="25"/>
  <c r="AB690" i="25" s="1"/>
  <c r="AA689" i="25"/>
  <c r="AB689" i="25" s="1"/>
  <c r="AA688" i="25"/>
  <c r="AB688" i="25" s="1"/>
  <c r="AA687" i="25"/>
  <c r="AB687" i="25" s="1"/>
  <c r="AA686" i="25"/>
  <c r="AB686" i="25" s="1"/>
  <c r="AA685" i="25"/>
  <c r="AB685" i="25" s="1"/>
  <c r="AA684" i="25"/>
  <c r="AB684" i="25" s="1"/>
  <c r="AA683" i="25"/>
  <c r="AB683" i="25" s="1"/>
  <c r="AA682" i="25"/>
  <c r="AB682" i="25" s="1"/>
  <c r="AA681" i="25"/>
  <c r="AB681" i="25" s="1"/>
  <c r="AA680" i="25"/>
  <c r="AB680" i="25" s="1"/>
  <c r="AA679" i="25"/>
  <c r="AB679" i="25" s="1"/>
  <c r="AA678" i="25"/>
  <c r="AB678" i="25" s="1"/>
  <c r="AA677" i="25"/>
  <c r="AB677" i="25" s="1"/>
  <c r="AA676" i="25"/>
  <c r="AB676" i="25" s="1"/>
  <c r="AA675" i="25"/>
  <c r="AB675" i="25" s="1"/>
  <c r="AA674" i="25"/>
  <c r="AB674" i="25" s="1"/>
  <c r="AA673" i="25"/>
  <c r="AB673" i="25" s="1"/>
  <c r="AA672" i="25"/>
  <c r="AB672" i="25" s="1"/>
  <c r="AA671" i="25"/>
  <c r="AB671" i="25" s="1"/>
  <c r="AA670" i="25"/>
  <c r="AB670" i="25" s="1"/>
  <c r="AA669" i="25"/>
  <c r="AB669" i="25" s="1"/>
  <c r="AA668" i="25"/>
  <c r="AB668" i="25" s="1"/>
  <c r="AA667" i="25"/>
  <c r="AB667" i="25" s="1"/>
  <c r="AA666" i="25"/>
  <c r="AB666" i="25" s="1"/>
  <c r="AA665" i="25"/>
  <c r="AB665" i="25" s="1"/>
  <c r="AA664" i="25"/>
  <c r="AB664" i="25" s="1"/>
  <c r="AA663" i="25"/>
  <c r="AB663" i="25" s="1"/>
  <c r="AA662" i="25"/>
  <c r="AB662" i="25" s="1"/>
  <c r="AA661" i="25"/>
  <c r="AB661" i="25" s="1"/>
  <c r="AA660" i="25"/>
  <c r="AB660" i="25" s="1"/>
  <c r="AA659" i="25"/>
  <c r="AB659" i="25" s="1"/>
  <c r="AA658" i="25"/>
  <c r="AB658" i="25" s="1"/>
  <c r="AA657" i="25"/>
  <c r="AB657" i="25" s="1"/>
  <c r="AA656" i="25"/>
  <c r="AB656" i="25" s="1"/>
  <c r="AA655" i="25"/>
  <c r="AB655" i="25" s="1"/>
  <c r="AA654" i="25"/>
  <c r="AB654" i="25" s="1"/>
  <c r="AA653" i="25"/>
  <c r="AB653" i="25" s="1"/>
  <c r="AA652" i="25"/>
  <c r="AB652" i="25" s="1"/>
  <c r="AA651" i="25"/>
  <c r="AB651" i="25" s="1"/>
  <c r="AA650" i="25"/>
  <c r="AB650" i="25" s="1"/>
  <c r="AA649" i="25"/>
  <c r="AB649" i="25" s="1"/>
  <c r="AA648" i="25"/>
  <c r="AB648" i="25" s="1"/>
  <c r="AA647" i="25"/>
  <c r="AB647" i="25" s="1"/>
  <c r="AA646" i="25"/>
  <c r="AB646" i="25" s="1"/>
  <c r="AA645" i="25"/>
  <c r="AB645" i="25" s="1"/>
  <c r="AA644" i="25"/>
  <c r="AB644" i="25" s="1"/>
  <c r="AA643" i="25"/>
  <c r="AB643" i="25" s="1"/>
  <c r="AA642" i="25"/>
  <c r="AB642" i="25" s="1"/>
  <c r="AA641" i="25"/>
  <c r="AB641" i="25" s="1"/>
  <c r="AA640" i="25"/>
  <c r="AB640" i="25" s="1"/>
  <c r="AA639" i="25"/>
  <c r="AB639" i="25" s="1"/>
  <c r="AA638" i="25"/>
  <c r="AB638" i="25" s="1"/>
  <c r="AA637" i="25"/>
  <c r="AB637" i="25" s="1"/>
  <c r="AA636" i="25"/>
  <c r="AB636" i="25" s="1"/>
  <c r="AA635" i="25"/>
  <c r="AB635" i="25" s="1"/>
  <c r="AA634" i="25"/>
  <c r="AB634" i="25" s="1"/>
  <c r="AA633" i="25"/>
  <c r="AB633" i="25" s="1"/>
  <c r="AA632" i="25"/>
  <c r="AB632" i="25" s="1"/>
  <c r="AA631" i="25"/>
  <c r="AB631" i="25" s="1"/>
  <c r="AA630" i="25"/>
  <c r="AB630" i="25" s="1"/>
  <c r="AA629" i="25"/>
  <c r="AB629" i="25" s="1"/>
  <c r="AA628" i="25"/>
  <c r="AB628" i="25" s="1"/>
  <c r="AA627" i="25"/>
  <c r="AB627" i="25" s="1"/>
  <c r="AA626" i="25"/>
  <c r="AB626" i="25" s="1"/>
  <c r="AA625" i="25"/>
  <c r="AB625" i="25" s="1"/>
  <c r="AA624" i="25"/>
  <c r="AB624" i="25" s="1"/>
  <c r="AA623" i="25"/>
  <c r="AB623" i="25" s="1"/>
  <c r="AA622" i="25"/>
  <c r="AB622" i="25" s="1"/>
  <c r="AA621" i="25"/>
  <c r="AB621" i="25" s="1"/>
  <c r="AA620" i="25"/>
  <c r="AB620" i="25" s="1"/>
  <c r="AA619" i="25"/>
  <c r="AB619" i="25" s="1"/>
  <c r="AA618" i="25"/>
  <c r="AB618" i="25" s="1"/>
  <c r="AA617" i="25"/>
  <c r="AB617" i="25" s="1"/>
  <c r="AA616" i="25"/>
  <c r="AB616" i="25" s="1"/>
  <c r="AA615" i="25"/>
  <c r="AB615" i="25" s="1"/>
  <c r="AA614" i="25"/>
  <c r="AB614" i="25" s="1"/>
  <c r="AA613" i="25"/>
  <c r="AB613" i="25" s="1"/>
  <c r="AA612" i="25"/>
  <c r="AB612" i="25" s="1"/>
  <c r="AA611" i="25"/>
  <c r="AB611" i="25" s="1"/>
  <c r="AA610" i="25"/>
  <c r="AB610" i="25" s="1"/>
  <c r="AA609" i="25"/>
  <c r="AB609" i="25" s="1"/>
  <c r="AA608" i="25"/>
  <c r="AB608" i="25" s="1"/>
  <c r="AA607" i="25"/>
  <c r="AB607" i="25" s="1"/>
  <c r="AA606" i="25"/>
  <c r="AB606" i="25" s="1"/>
  <c r="AA605" i="25"/>
  <c r="AB605" i="25" s="1"/>
  <c r="AA604" i="25"/>
  <c r="AB604" i="25" s="1"/>
  <c r="AA603" i="25"/>
  <c r="AB603" i="25" s="1"/>
  <c r="AA602" i="25"/>
  <c r="AB602" i="25" s="1"/>
  <c r="AA601" i="25"/>
  <c r="AB601" i="25" s="1"/>
  <c r="AA600" i="25"/>
  <c r="AB600" i="25" s="1"/>
  <c r="AA599" i="25"/>
  <c r="AB599" i="25" s="1"/>
  <c r="AA598" i="25"/>
  <c r="AB598" i="25" s="1"/>
  <c r="AA597" i="25"/>
  <c r="AB597" i="25" s="1"/>
  <c r="AA596" i="25"/>
  <c r="AB596" i="25" s="1"/>
  <c r="AA595" i="25"/>
  <c r="AB595" i="25" s="1"/>
  <c r="AA594" i="25"/>
  <c r="AB594" i="25" s="1"/>
  <c r="AA593" i="25"/>
  <c r="AB593" i="25" s="1"/>
  <c r="AA592" i="25"/>
  <c r="AB592" i="25" s="1"/>
  <c r="AA591" i="25"/>
  <c r="AB591" i="25" s="1"/>
  <c r="AA590" i="25"/>
  <c r="AB590" i="25" s="1"/>
  <c r="AA589" i="25"/>
  <c r="AB589" i="25" s="1"/>
  <c r="AA588" i="25"/>
  <c r="AB588" i="25" s="1"/>
  <c r="AA587" i="25"/>
  <c r="AB587" i="25" s="1"/>
  <c r="AA586" i="25"/>
  <c r="AB586" i="25" s="1"/>
  <c r="AA585" i="25"/>
  <c r="AB585" i="25" s="1"/>
  <c r="AA584" i="25"/>
  <c r="AB584" i="25" s="1"/>
  <c r="AA583" i="25"/>
  <c r="AB583" i="25" s="1"/>
  <c r="AA582" i="25"/>
  <c r="AB582" i="25" s="1"/>
  <c r="AA581" i="25"/>
  <c r="AB581" i="25" s="1"/>
  <c r="AA580" i="25"/>
  <c r="AB580" i="25" s="1"/>
  <c r="AA579" i="25"/>
  <c r="AB579" i="25" s="1"/>
  <c r="AA578" i="25"/>
  <c r="AB578" i="25" s="1"/>
  <c r="AA577" i="25"/>
  <c r="AB577" i="25" s="1"/>
  <c r="AA576" i="25"/>
  <c r="AB576" i="25" s="1"/>
  <c r="AA575" i="25"/>
  <c r="AB575" i="25" s="1"/>
  <c r="AA574" i="25"/>
  <c r="AB574" i="25" s="1"/>
  <c r="AA573" i="25"/>
  <c r="AB573" i="25" s="1"/>
  <c r="AA572" i="25"/>
  <c r="AB572" i="25" s="1"/>
  <c r="AA571" i="25"/>
  <c r="AB571" i="25" s="1"/>
  <c r="AA570" i="25"/>
  <c r="AB570" i="25" s="1"/>
  <c r="AA569" i="25"/>
  <c r="AB569" i="25" s="1"/>
  <c r="AA568" i="25"/>
  <c r="AB568" i="25" s="1"/>
  <c r="AA567" i="25"/>
  <c r="AB567" i="25" s="1"/>
  <c r="AA566" i="25"/>
  <c r="AB566" i="25" s="1"/>
  <c r="AA565" i="25"/>
  <c r="AB565" i="25" s="1"/>
  <c r="AA564" i="25"/>
  <c r="AB564" i="25" s="1"/>
  <c r="AA563" i="25"/>
  <c r="AB563" i="25" s="1"/>
  <c r="AA562" i="25"/>
  <c r="AB562" i="25" s="1"/>
  <c r="AA561" i="25"/>
  <c r="AB561" i="25" s="1"/>
  <c r="AA560" i="25"/>
  <c r="AB560" i="25" s="1"/>
  <c r="AA559" i="25"/>
  <c r="AB559" i="25" s="1"/>
  <c r="AA558" i="25"/>
  <c r="AB558" i="25" s="1"/>
  <c r="AA557" i="25"/>
  <c r="AB557" i="25" s="1"/>
  <c r="AA556" i="25"/>
  <c r="AB556" i="25" s="1"/>
  <c r="AA555" i="25"/>
  <c r="AB555" i="25" s="1"/>
  <c r="AA554" i="25"/>
  <c r="AB554" i="25" s="1"/>
  <c r="AA553" i="25"/>
  <c r="AB553" i="25" s="1"/>
  <c r="AA552" i="25"/>
  <c r="AB552" i="25" s="1"/>
  <c r="AA551" i="25"/>
  <c r="AB551" i="25" s="1"/>
  <c r="AA550" i="25"/>
  <c r="AB550" i="25" s="1"/>
  <c r="AA549" i="25"/>
  <c r="AB549" i="25" s="1"/>
  <c r="AA548" i="25"/>
  <c r="AB548" i="25" s="1"/>
  <c r="AA547" i="25"/>
  <c r="AB547" i="25" s="1"/>
  <c r="AA546" i="25"/>
  <c r="AB546" i="25" s="1"/>
  <c r="AA545" i="25"/>
  <c r="AB545" i="25" s="1"/>
  <c r="AA544" i="25"/>
  <c r="AB544" i="25" s="1"/>
  <c r="AA543" i="25"/>
  <c r="AB543" i="25" s="1"/>
  <c r="AA542" i="25"/>
  <c r="AB542" i="25" s="1"/>
  <c r="AA541" i="25"/>
  <c r="AB541" i="25" s="1"/>
  <c r="AA540" i="25"/>
  <c r="AB540" i="25" s="1"/>
  <c r="AA539" i="25"/>
  <c r="AB539" i="25" s="1"/>
  <c r="AA538" i="25"/>
  <c r="AB538" i="25" s="1"/>
  <c r="AA537" i="25"/>
  <c r="AB537" i="25" s="1"/>
  <c r="AA536" i="25"/>
  <c r="AB536" i="25" s="1"/>
  <c r="AA535" i="25"/>
  <c r="AB535" i="25" s="1"/>
  <c r="AA534" i="25"/>
  <c r="AB534" i="25" s="1"/>
  <c r="AA533" i="25"/>
  <c r="AB533" i="25" s="1"/>
  <c r="AA532" i="25"/>
  <c r="AB532" i="25" s="1"/>
  <c r="AA531" i="25"/>
  <c r="AB531" i="25" s="1"/>
  <c r="AA530" i="25"/>
  <c r="AB530" i="25" s="1"/>
  <c r="AA529" i="25"/>
  <c r="AB529" i="25" s="1"/>
  <c r="AA528" i="25"/>
  <c r="AB528" i="25" s="1"/>
  <c r="AA527" i="25"/>
  <c r="AB527" i="25" s="1"/>
  <c r="AA526" i="25"/>
  <c r="AB526" i="25" s="1"/>
  <c r="AA525" i="25"/>
  <c r="AB525" i="25" s="1"/>
  <c r="AA524" i="25"/>
  <c r="AB524" i="25" s="1"/>
  <c r="AA523" i="25"/>
  <c r="AB523" i="25" s="1"/>
  <c r="AA522" i="25"/>
  <c r="AB522" i="25" s="1"/>
  <c r="AA521" i="25"/>
  <c r="AB521" i="25" s="1"/>
  <c r="AA520" i="25"/>
  <c r="AB520" i="25" s="1"/>
  <c r="AA519" i="25"/>
  <c r="AB519" i="25" s="1"/>
  <c r="AA518" i="25"/>
  <c r="AB518" i="25" s="1"/>
  <c r="AA517" i="25"/>
  <c r="AB517" i="25" s="1"/>
  <c r="AA516" i="25"/>
  <c r="AB516" i="25" s="1"/>
  <c r="AA515" i="25"/>
  <c r="AB515" i="25" s="1"/>
  <c r="AA514" i="25"/>
  <c r="AB514" i="25" s="1"/>
  <c r="AA513" i="25"/>
  <c r="AB513" i="25" s="1"/>
  <c r="AA512" i="25"/>
  <c r="AB512" i="25" s="1"/>
  <c r="AA511" i="25"/>
  <c r="AB511" i="25" s="1"/>
  <c r="AA510" i="25"/>
  <c r="AB510" i="25" s="1"/>
  <c r="AA509" i="25"/>
  <c r="AB509" i="25" s="1"/>
  <c r="AA508" i="25"/>
  <c r="AB508" i="25" s="1"/>
  <c r="AA507" i="25"/>
  <c r="AB507" i="25" s="1"/>
  <c r="AA506" i="25"/>
  <c r="AB506" i="25" s="1"/>
  <c r="AA505" i="25"/>
  <c r="AB505" i="25" s="1"/>
  <c r="AA504" i="25"/>
  <c r="AB504" i="25" s="1"/>
  <c r="AA503" i="25"/>
  <c r="AB503" i="25" s="1"/>
  <c r="AA502" i="25"/>
  <c r="AB502" i="25" s="1"/>
  <c r="AA501" i="25"/>
  <c r="AB501" i="25" s="1"/>
  <c r="AA500" i="25"/>
  <c r="AB500" i="25" s="1"/>
  <c r="AA499" i="25"/>
  <c r="AB499" i="25" s="1"/>
  <c r="AA498" i="25"/>
  <c r="AB498" i="25" s="1"/>
  <c r="AA497" i="25"/>
  <c r="AB497" i="25" s="1"/>
  <c r="AA496" i="25"/>
  <c r="AB496" i="25" s="1"/>
  <c r="AA495" i="25"/>
  <c r="AB495" i="25" s="1"/>
  <c r="AA494" i="25"/>
  <c r="AB494" i="25" s="1"/>
  <c r="AA493" i="25"/>
  <c r="AB493" i="25" s="1"/>
  <c r="AA492" i="25"/>
  <c r="AB492" i="25" s="1"/>
  <c r="AA491" i="25"/>
  <c r="AB491" i="25" s="1"/>
  <c r="AA490" i="25"/>
  <c r="AB490" i="25" s="1"/>
  <c r="AA489" i="25"/>
  <c r="AB489" i="25" s="1"/>
  <c r="AA488" i="25"/>
  <c r="AB488" i="25" s="1"/>
  <c r="AA487" i="25"/>
  <c r="AB487" i="25" s="1"/>
  <c r="AA486" i="25"/>
  <c r="AB486" i="25" s="1"/>
  <c r="AA485" i="25"/>
  <c r="AB485" i="25" s="1"/>
  <c r="AA484" i="25"/>
  <c r="AB484" i="25" s="1"/>
  <c r="AA483" i="25"/>
  <c r="AB483" i="25" s="1"/>
  <c r="AA482" i="25"/>
  <c r="AB482" i="25" s="1"/>
  <c r="AA481" i="25"/>
  <c r="AB481" i="25" s="1"/>
  <c r="AA480" i="25"/>
  <c r="AB480" i="25" s="1"/>
  <c r="AA479" i="25"/>
  <c r="AB479" i="25" s="1"/>
  <c r="AA478" i="25"/>
  <c r="AB478" i="25" s="1"/>
  <c r="AA477" i="25"/>
  <c r="AB477" i="25" s="1"/>
  <c r="AA476" i="25"/>
  <c r="AB476" i="25" s="1"/>
  <c r="AA475" i="25"/>
  <c r="AB475" i="25" s="1"/>
  <c r="AA474" i="25"/>
  <c r="AB474" i="25" s="1"/>
  <c r="AA473" i="25"/>
  <c r="AB473" i="25" s="1"/>
  <c r="AA472" i="25"/>
  <c r="AB472" i="25" s="1"/>
  <c r="AA471" i="25"/>
  <c r="AB471" i="25" s="1"/>
  <c r="AA470" i="25"/>
  <c r="AB470" i="25" s="1"/>
  <c r="AA469" i="25"/>
  <c r="AB469" i="25" s="1"/>
  <c r="AA468" i="25"/>
  <c r="AB468" i="25" s="1"/>
  <c r="AA467" i="25"/>
  <c r="AB467" i="25" s="1"/>
  <c r="AA466" i="25"/>
  <c r="AB466" i="25" s="1"/>
  <c r="AA465" i="25"/>
  <c r="AB465" i="25" s="1"/>
  <c r="AA464" i="25"/>
  <c r="AB464" i="25" s="1"/>
  <c r="AA463" i="25"/>
  <c r="AB463" i="25" s="1"/>
  <c r="AA462" i="25"/>
  <c r="AB462" i="25" s="1"/>
  <c r="AA461" i="25"/>
  <c r="AB461" i="25" s="1"/>
  <c r="AA460" i="25"/>
  <c r="AB460" i="25" s="1"/>
  <c r="AA459" i="25"/>
  <c r="AB459" i="25" s="1"/>
  <c r="AA458" i="25"/>
  <c r="AB458" i="25" s="1"/>
  <c r="AA457" i="25"/>
  <c r="AB457" i="25" s="1"/>
  <c r="AA456" i="25"/>
  <c r="AB456" i="25" s="1"/>
  <c r="AA455" i="25"/>
  <c r="AB455" i="25" s="1"/>
  <c r="AA454" i="25"/>
  <c r="AB454" i="25" s="1"/>
  <c r="AA453" i="25"/>
  <c r="AB453" i="25" s="1"/>
  <c r="AA452" i="25"/>
  <c r="AB452" i="25" s="1"/>
  <c r="AA451" i="25"/>
  <c r="AB451" i="25" s="1"/>
  <c r="AA450" i="25"/>
  <c r="AB450" i="25" s="1"/>
  <c r="AA449" i="25"/>
  <c r="AB449" i="25" s="1"/>
  <c r="AA448" i="25"/>
  <c r="AB448" i="25" s="1"/>
  <c r="AA447" i="25"/>
  <c r="AB447" i="25" s="1"/>
  <c r="AA446" i="25"/>
  <c r="AB446" i="25" s="1"/>
  <c r="AA445" i="25"/>
  <c r="AB445" i="25" s="1"/>
  <c r="AA444" i="25"/>
  <c r="AB444" i="25" s="1"/>
  <c r="AA443" i="25"/>
  <c r="AB443" i="25" s="1"/>
  <c r="AA442" i="25"/>
  <c r="AB442" i="25" s="1"/>
  <c r="AA441" i="25"/>
  <c r="AB441" i="25" s="1"/>
  <c r="AA440" i="25"/>
  <c r="AB440" i="25" s="1"/>
  <c r="AA439" i="25"/>
  <c r="AB439" i="25" s="1"/>
  <c r="AA438" i="25"/>
  <c r="AB438" i="25" s="1"/>
  <c r="AA437" i="25"/>
  <c r="AB437" i="25" s="1"/>
  <c r="AA436" i="25"/>
  <c r="AB436" i="25" s="1"/>
  <c r="AA435" i="25"/>
  <c r="AB435" i="25" s="1"/>
  <c r="AA434" i="25"/>
  <c r="AB434" i="25" s="1"/>
  <c r="AA433" i="25"/>
  <c r="AB433" i="25" s="1"/>
  <c r="AA432" i="25"/>
  <c r="AB432" i="25" s="1"/>
  <c r="AA431" i="25"/>
  <c r="AB431" i="25" s="1"/>
  <c r="AA430" i="25"/>
  <c r="AB430" i="25" s="1"/>
  <c r="AA429" i="25"/>
  <c r="AB429" i="25" s="1"/>
  <c r="AA428" i="25"/>
  <c r="AB428" i="25" s="1"/>
  <c r="AA427" i="25"/>
  <c r="AB427" i="25" s="1"/>
  <c r="AA426" i="25"/>
  <c r="AB426" i="25" s="1"/>
  <c r="AA425" i="25"/>
  <c r="AB425" i="25" s="1"/>
  <c r="AA424" i="25"/>
  <c r="AB424" i="25" s="1"/>
  <c r="AA423" i="25"/>
  <c r="AB423" i="25" s="1"/>
  <c r="AA422" i="25"/>
  <c r="AB422" i="25" s="1"/>
  <c r="AA421" i="25"/>
  <c r="AB421" i="25" s="1"/>
  <c r="AA420" i="25"/>
  <c r="AB420" i="25" s="1"/>
  <c r="AA419" i="25"/>
  <c r="AB419" i="25" s="1"/>
  <c r="AA418" i="25"/>
  <c r="AB418" i="25" s="1"/>
  <c r="AA417" i="25"/>
  <c r="AB417" i="25" s="1"/>
  <c r="AA416" i="25"/>
  <c r="AB416" i="25" s="1"/>
  <c r="AA415" i="25"/>
  <c r="AB415" i="25" s="1"/>
  <c r="AA414" i="25"/>
  <c r="AB414" i="25" s="1"/>
  <c r="AA413" i="25"/>
  <c r="AB413" i="25" s="1"/>
  <c r="AA412" i="25"/>
  <c r="AB412" i="25" s="1"/>
  <c r="AA411" i="25"/>
  <c r="AB411" i="25" s="1"/>
  <c r="AA410" i="25"/>
  <c r="AB410" i="25" s="1"/>
  <c r="AA409" i="25"/>
  <c r="AB409" i="25" s="1"/>
  <c r="AA408" i="25"/>
  <c r="AB408" i="25" s="1"/>
  <c r="AA407" i="25"/>
  <c r="AB407" i="25" s="1"/>
  <c r="AA406" i="25"/>
  <c r="AB406" i="25" s="1"/>
  <c r="AA405" i="25"/>
  <c r="AB405" i="25" s="1"/>
  <c r="AA404" i="25"/>
  <c r="AB404" i="25" s="1"/>
  <c r="AA403" i="25"/>
  <c r="AB403" i="25" s="1"/>
  <c r="AA402" i="25"/>
  <c r="AB402" i="25" s="1"/>
  <c r="AA401" i="25"/>
  <c r="AB401" i="25" s="1"/>
  <c r="AA400" i="25"/>
  <c r="AB400" i="25" s="1"/>
  <c r="AA399" i="25"/>
  <c r="AB399" i="25" s="1"/>
  <c r="AA398" i="25"/>
  <c r="AB398" i="25" s="1"/>
  <c r="AA397" i="25"/>
  <c r="AB397" i="25" s="1"/>
  <c r="AA396" i="25"/>
  <c r="AB396" i="25" s="1"/>
  <c r="AA395" i="25"/>
  <c r="AB395" i="25" s="1"/>
  <c r="AA394" i="25"/>
  <c r="AB394" i="25" s="1"/>
  <c r="AA393" i="25"/>
  <c r="AB393" i="25" s="1"/>
  <c r="AA392" i="25"/>
  <c r="AB392" i="25" s="1"/>
  <c r="AA391" i="25"/>
  <c r="AB391" i="25" s="1"/>
  <c r="AA390" i="25"/>
  <c r="AB390" i="25" s="1"/>
  <c r="AA389" i="25"/>
  <c r="AB389" i="25" s="1"/>
  <c r="AA388" i="25"/>
  <c r="AB388" i="25" s="1"/>
  <c r="AA387" i="25"/>
  <c r="AB387" i="25" s="1"/>
  <c r="AA386" i="25"/>
  <c r="AB386" i="25" s="1"/>
  <c r="AA385" i="25"/>
  <c r="AB385" i="25" s="1"/>
  <c r="AA384" i="25"/>
  <c r="AB384" i="25" s="1"/>
  <c r="AA383" i="25"/>
  <c r="AB383" i="25" s="1"/>
  <c r="AA382" i="25"/>
  <c r="AB382" i="25" s="1"/>
  <c r="AA381" i="25"/>
  <c r="AB381" i="25" s="1"/>
  <c r="AA380" i="25"/>
  <c r="AB380" i="25" s="1"/>
  <c r="AA379" i="25"/>
  <c r="AB379" i="25" s="1"/>
  <c r="AA378" i="25"/>
  <c r="AB378" i="25" s="1"/>
  <c r="AA377" i="25"/>
  <c r="AB377" i="25" s="1"/>
  <c r="AA376" i="25"/>
  <c r="AB376" i="25" s="1"/>
  <c r="AA375" i="25"/>
  <c r="AB375" i="25" s="1"/>
  <c r="AA374" i="25"/>
  <c r="AB374" i="25" s="1"/>
  <c r="AA373" i="25"/>
  <c r="AB373" i="25" s="1"/>
  <c r="AA372" i="25"/>
  <c r="AB372" i="25" s="1"/>
  <c r="AA371" i="25"/>
  <c r="AB371" i="25" s="1"/>
  <c r="AA370" i="25"/>
  <c r="AB370" i="25" s="1"/>
  <c r="AA369" i="25"/>
  <c r="AB369" i="25" s="1"/>
  <c r="AA368" i="25"/>
  <c r="AB368" i="25" s="1"/>
  <c r="AA367" i="25"/>
  <c r="AB367" i="25" s="1"/>
  <c r="AA366" i="25"/>
  <c r="AB366" i="25" s="1"/>
  <c r="AA365" i="25"/>
  <c r="AB365" i="25" s="1"/>
  <c r="AA364" i="25"/>
  <c r="AB364" i="25" s="1"/>
  <c r="AA363" i="25"/>
  <c r="AB363" i="25" s="1"/>
  <c r="AA362" i="25"/>
  <c r="AB362" i="25" s="1"/>
  <c r="AA361" i="25"/>
  <c r="AB361" i="25" s="1"/>
  <c r="AA360" i="25"/>
  <c r="AB360" i="25" s="1"/>
  <c r="AA359" i="25"/>
  <c r="AB359" i="25" s="1"/>
  <c r="AA358" i="25"/>
  <c r="AB358" i="25" s="1"/>
  <c r="AA357" i="25"/>
  <c r="AB357" i="25" s="1"/>
  <c r="AA356" i="25"/>
  <c r="AB356" i="25" s="1"/>
  <c r="AA355" i="25"/>
  <c r="AB355" i="25" s="1"/>
  <c r="AA354" i="25"/>
  <c r="AB354" i="25" s="1"/>
  <c r="AA353" i="25"/>
  <c r="AB353" i="25" s="1"/>
  <c r="AA352" i="25"/>
  <c r="AB352" i="25" s="1"/>
  <c r="AA351" i="25"/>
  <c r="AB351" i="25" s="1"/>
  <c r="AA350" i="25"/>
  <c r="AB350" i="25" s="1"/>
  <c r="AA349" i="25"/>
  <c r="AB349" i="25" s="1"/>
  <c r="AA348" i="25"/>
  <c r="AB348" i="25" s="1"/>
  <c r="AA347" i="25"/>
  <c r="AB347" i="25" s="1"/>
  <c r="AA346" i="25"/>
  <c r="AB346" i="25" s="1"/>
  <c r="AA345" i="25"/>
  <c r="AB345" i="25" s="1"/>
  <c r="AA344" i="25"/>
  <c r="AB344" i="25" s="1"/>
  <c r="AA343" i="25"/>
  <c r="AB343" i="25" s="1"/>
  <c r="AA342" i="25"/>
  <c r="AB342" i="25" s="1"/>
  <c r="AA341" i="25"/>
  <c r="AB341" i="25" s="1"/>
  <c r="AA340" i="25"/>
  <c r="AB340" i="25" s="1"/>
  <c r="AA339" i="25"/>
  <c r="AB339" i="25" s="1"/>
  <c r="AA338" i="25"/>
  <c r="AB338" i="25" s="1"/>
  <c r="AA337" i="25"/>
  <c r="AB337" i="25" s="1"/>
  <c r="AA336" i="25"/>
  <c r="AB336" i="25" s="1"/>
  <c r="AA335" i="25"/>
  <c r="AB335" i="25" s="1"/>
  <c r="AA334" i="25"/>
  <c r="AB334" i="25" s="1"/>
  <c r="AA333" i="25"/>
  <c r="AB333" i="25" s="1"/>
  <c r="AA332" i="25"/>
  <c r="AB332" i="25" s="1"/>
  <c r="AA331" i="25"/>
  <c r="AB331" i="25" s="1"/>
  <c r="AA330" i="25"/>
  <c r="AB330" i="25" s="1"/>
  <c r="AA329" i="25"/>
  <c r="AB329" i="25" s="1"/>
  <c r="AA328" i="25"/>
  <c r="AB328" i="25" s="1"/>
  <c r="AA327" i="25"/>
  <c r="AB327" i="25" s="1"/>
  <c r="AA326" i="25"/>
  <c r="AB326" i="25" s="1"/>
  <c r="AA325" i="25"/>
  <c r="AB325" i="25" s="1"/>
  <c r="AA324" i="25"/>
  <c r="AB324" i="25" s="1"/>
  <c r="AA323" i="25"/>
  <c r="AB323" i="25" s="1"/>
  <c r="AA322" i="25"/>
  <c r="AB322" i="25" s="1"/>
  <c r="AA321" i="25"/>
  <c r="AB321" i="25" s="1"/>
  <c r="AA320" i="25"/>
  <c r="AB320" i="25" s="1"/>
  <c r="AA319" i="25"/>
  <c r="AB319" i="25" s="1"/>
  <c r="AA318" i="25"/>
  <c r="AB318" i="25" s="1"/>
  <c r="AA317" i="25"/>
  <c r="AB317" i="25" s="1"/>
  <c r="AA316" i="25"/>
  <c r="AB316" i="25" s="1"/>
  <c r="AA315" i="25"/>
  <c r="AB315" i="25" s="1"/>
  <c r="AA314" i="25"/>
  <c r="AB314" i="25" s="1"/>
  <c r="AA313" i="25"/>
  <c r="AB313" i="25" s="1"/>
  <c r="AA312" i="25"/>
  <c r="AB312" i="25" s="1"/>
  <c r="AA311" i="25"/>
  <c r="AB311" i="25" s="1"/>
  <c r="AA310" i="25"/>
  <c r="AB310" i="25" s="1"/>
  <c r="AA309" i="25"/>
  <c r="AB309" i="25" s="1"/>
  <c r="AA308" i="25"/>
  <c r="AB308" i="25" s="1"/>
  <c r="AA307" i="25"/>
  <c r="AB307" i="25" s="1"/>
  <c r="AA306" i="25"/>
  <c r="AB306" i="25" s="1"/>
  <c r="AA305" i="25"/>
  <c r="AB305" i="25" s="1"/>
  <c r="AA304" i="25"/>
  <c r="AB304" i="25" s="1"/>
  <c r="AA303" i="25"/>
  <c r="AB303" i="25" s="1"/>
  <c r="AA302" i="25"/>
  <c r="AB302" i="25" s="1"/>
  <c r="AA301" i="25"/>
  <c r="AB301" i="25" s="1"/>
  <c r="AA300" i="25"/>
  <c r="AB300" i="25" s="1"/>
  <c r="AA299" i="25"/>
  <c r="AB299" i="25" s="1"/>
  <c r="AA298" i="25"/>
  <c r="AB298" i="25" s="1"/>
  <c r="AA297" i="25"/>
  <c r="AB297" i="25" s="1"/>
  <c r="AA296" i="25"/>
  <c r="AB296" i="25" s="1"/>
  <c r="AA295" i="25"/>
  <c r="AB295" i="25" s="1"/>
  <c r="AA294" i="25"/>
  <c r="AB294" i="25" s="1"/>
  <c r="AA293" i="25"/>
  <c r="AB293" i="25" s="1"/>
  <c r="AA292" i="25"/>
  <c r="AB292" i="25" s="1"/>
  <c r="AA291" i="25"/>
  <c r="AB291" i="25" s="1"/>
  <c r="AA290" i="25"/>
  <c r="AB290" i="25" s="1"/>
  <c r="AA289" i="25"/>
  <c r="AB289" i="25" s="1"/>
  <c r="AA288" i="25"/>
  <c r="AB288" i="25" s="1"/>
  <c r="AA287" i="25"/>
  <c r="AB287" i="25" s="1"/>
  <c r="AA286" i="25"/>
  <c r="AB286" i="25" s="1"/>
  <c r="AA285" i="25"/>
  <c r="AB285" i="25" s="1"/>
  <c r="AA284" i="25"/>
  <c r="AB284" i="25" s="1"/>
  <c r="AA283" i="25"/>
  <c r="AB283" i="25" s="1"/>
  <c r="AA282" i="25"/>
  <c r="AB282" i="25" s="1"/>
  <c r="AA281" i="25"/>
  <c r="AB281" i="25" s="1"/>
  <c r="AA280" i="25"/>
  <c r="AB280" i="25" s="1"/>
  <c r="AA279" i="25"/>
  <c r="AB279" i="25" s="1"/>
  <c r="AA278" i="25"/>
  <c r="AB278" i="25" s="1"/>
  <c r="AA277" i="25"/>
  <c r="AB277" i="25" s="1"/>
  <c r="AA276" i="25"/>
  <c r="AB276" i="25" s="1"/>
  <c r="AA275" i="25"/>
  <c r="AB275" i="25" s="1"/>
  <c r="AA274" i="25"/>
  <c r="AB274" i="25" s="1"/>
  <c r="AA273" i="25"/>
  <c r="AB273" i="25" s="1"/>
  <c r="AA272" i="25"/>
  <c r="AB272" i="25" s="1"/>
  <c r="AA271" i="25"/>
  <c r="AB271" i="25" s="1"/>
  <c r="AA270" i="25"/>
  <c r="AB270" i="25" s="1"/>
  <c r="AA269" i="25"/>
  <c r="AB269" i="25" s="1"/>
  <c r="AA268" i="25"/>
  <c r="AB268" i="25" s="1"/>
  <c r="AA267" i="25"/>
  <c r="AB267" i="25" s="1"/>
  <c r="AA266" i="25"/>
  <c r="AB266" i="25" s="1"/>
  <c r="AA265" i="25"/>
  <c r="AB265" i="25" s="1"/>
  <c r="AA264" i="25"/>
  <c r="AB264" i="25" s="1"/>
  <c r="AA263" i="25"/>
  <c r="AB263" i="25" s="1"/>
  <c r="AA262" i="25"/>
  <c r="AB262" i="25" s="1"/>
  <c r="AA261" i="25"/>
  <c r="AB261" i="25" s="1"/>
  <c r="AA260" i="25"/>
  <c r="AB260" i="25" s="1"/>
  <c r="AA259" i="25"/>
  <c r="AB259" i="25" s="1"/>
  <c r="AA258" i="25"/>
  <c r="AB258" i="25" s="1"/>
  <c r="AA257" i="25"/>
  <c r="AB257" i="25" s="1"/>
  <c r="AA256" i="25"/>
  <c r="AB256" i="25" s="1"/>
  <c r="AA255" i="25"/>
  <c r="AB255" i="25" s="1"/>
  <c r="AA254" i="25"/>
  <c r="AB254" i="25" s="1"/>
  <c r="AA253" i="25"/>
  <c r="AB253" i="25" s="1"/>
  <c r="AA252" i="25"/>
  <c r="AB252" i="25" s="1"/>
  <c r="AA251" i="25"/>
  <c r="AB251" i="25" s="1"/>
  <c r="AA250" i="25"/>
  <c r="AB250" i="25" s="1"/>
  <c r="AA249" i="25"/>
  <c r="AB249" i="25" s="1"/>
  <c r="AA248" i="25"/>
  <c r="AB248" i="25" s="1"/>
  <c r="AA247" i="25"/>
  <c r="AB247" i="25" s="1"/>
  <c r="AA246" i="25"/>
  <c r="AB246" i="25" s="1"/>
  <c r="AA245" i="25"/>
  <c r="AB245" i="25" s="1"/>
  <c r="AA244" i="25"/>
  <c r="AB244" i="25" s="1"/>
  <c r="AA243" i="25"/>
  <c r="AB243" i="25" s="1"/>
  <c r="AA242" i="25"/>
  <c r="AB242" i="25" s="1"/>
  <c r="AA241" i="25"/>
  <c r="AB241" i="25" s="1"/>
  <c r="AA240" i="25"/>
  <c r="AB240" i="25" s="1"/>
  <c r="AA239" i="25"/>
  <c r="AB239" i="25" s="1"/>
  <c r="AA238" i="25"/>
  <c r="AB238" i="25" s="1"/>
  <c r="AA237" i="25"/>
  <c r="AB237" i="25" s="1"/>
  <c r="AA236" i="25"/>
  <c r="AB236" i="25" s="1"/>
  <c r="AA235" i="25"/>
  <c r="AB235" i="25" s="1"/>
  <c r="AA234" i="25"/>
  <c r="AB234" i="25" s="1"/>
  <c r="AA233" i="25"/>
  <c r="AB233" i="25" s="1"/>
  <c r="AA232" i="25"/>
  <c r="AB232" i="25" s="1"/>
  <c r="AA231" i="25"/>
  <c r="AB231" i="25" s="1"/>
  <c r="AA230" i="25"/>
  <c r="AB230" i="25" s="1"/>
  <c r="AA229" i="25"/>
  <c r="AB229" i="25" s="1"/>
  <c r="AA228" i="25"/>
  <c r="AB228" i="25" s="1"/>
  <c r="AA227" i="25"/>
  <c r="AB227" i="25" s="1"/>
  <c r="AA226" i="25"/>
  <c r="AB226" i="25" s="1"/>
  <c r="AA225" i="25"/>
  <c r="AB225" i="25" s="1"/>
  <c r="AA224" i="25"/>
  <c r="AB224" i="25" s="1"/>
  <c r="AA223" i="25"/>
  <c r="AB223" i="25" s="1"/>
  <c r="AA222" i="25"/>
  <c r="AB222" i="25" s="1"/>
  <c r="AA221" i="25"/>
  <c r="AB221" i="25" s="1"/>
  <c r="AA220" i="25"/>
  <c r="AB220" i="25" s="1"/>
  <c r="AA219" i="25"/>
  <c r="AB219" i="25" s="1"/>
  <c r="AA218" i="25"/>
  <c r="AB218" i="25" s="1"/>
  <c r="AA217" i="25"/>
  <c r="AB217" i="25" s="1"/>
  <c r="AA216" i="25"/>
  <c r="AB216" i="25" s="1"/>
  <c r="AA215" i="25"/>
  <c r="AB215" i="25" s="1"/>
  <c r="AA214" i="25"/>
  <c r="AB214" i="25" s="1"/>
  <c r="AA213" i="25"/>
  <c r="AB213" i="25" s="1"/>
  <c r="AA212" i="25"/>
  <c r="AB212" i="25" s="1"/>
  <c r="AA211" i="25"/>
  <c r="AB211" i="25" s="1"/>
  <c r="AA210" i="25"/>
  <c r="AB210" i="25" s="1"/>
  <c r="AA209" i="25"/>
  <c r="AB209" i="25" s="1"/>
  <c r="AA208" i="25"/>
  <c r="AB208" i="25" s="1"/>
  <c r="AA207" i="25"/>
  <c r="AB207" i="25" s="1"/>
  <c r="AA206" i="25"/>
  <c r="AB206" i="25" s="1"/>
  <c r="AA205" i="25"/>
  <c r="AB205" i="25" s="1"/>
  <c r="AA204" i="25"/>
  <c r="AB204" i="25" s="1"/>
  <c r="AA203" i="25"/>
  <c r="AB203" i="25" s="1"/>
  <c r="AA202" i="25"/>
  <c r="AB202" i="25" s="1"/>
  <c r="AA201" i="25"/>
  <c r="AB201" i="25" s="1"/>
  <c r="AA200" i="25"/>
  <c r="AB200" i="25" s="1"/>
  <c r="AA199" i="25"/>
  <c r="AB199" i="25" s="1"/>
  <c r="AA198" i="25"/>
  <c r="AB198" i="25" s="1"/>
  <c r="AA197" i="25"/>
  <c r="AB197" i="25" s="1"/>
  <c r="AA196" i="25"/>
  <c r="AB196" i="25" s="1"/>
  <c r="AA195" i="25"/>
  <c r="AB195" i="25" s="1"/>
  <c r="AA194" i="25"/>
  <c r="AB194" i="25" s="1"/>
  <c r="AA193" i="25"/>
  <c r="AB193" i="25" s="1"/>
  <c r="AA192" i="25"/>
  <c r="AB192" i="25" s="1"/>
  <c r="AA191" i="25"/>
  <c r="AB191" i="25" s="1"/>
  <c r="AA190" i="25"/>
  <c r="AB190" i="25" s="1"/>
  <c r="AA189" i="25"/>
  <c r="AB189" i="25" s="1"/>
  <c r="AA188" i="25"/>
  <c r="AB188" i="25" s="1"/>
  <c r="AA187" i="25"/>
  <c r="AB187" i="25" s="1"/>
  <c r="AA186" i="25"/>
  <c r="AB186" i="25" s="1"/>
  <c r="AA185" i="25"/>
  <c r="AB185" i="25" s="1"/>
  <c r="AA184" i="25"/>
  <c r="AB184" i="25" s="1"/>
  <c r="AA183" i="25"/>
  <c r="AB183" i="25" s="1"/>
  <c r="AA182" i="25"/>
  <c r="AB182" i="25" s="1"/>
  <c r="AA181" i="25"/>
  <c r="AB181" i="25" s="1"/>
  <c r="AA180" i="25"/>
  <c r="AB180" i="25" s="1"/>
  <c r="AA179" i="25"/>
  <c r="AB179" i="25" s="1"/>
  <c r="AA178" i="25"/>
  <c r="AB178" i="25" s="1"/>
  <c r="AA177" i="25"/>
  <c r="AB177" i="25" s="1"/>
  <c r="AA176" i="25"/>
  <c r="AB176" i="25" s="1"/>
  <c r="AA175" i="25"/>
  <c r="AB175" i="25" s="1"/>
  <c r="AA174" i="25"/>
  <c r="AB174" i="25" s="1"/>
  <c r="AA173" i="25"/>
  <c r="AB173" i="25" s="1"/>
  <c r="AA172" i="25"/>
  <c r="AB172" i="25" s="1"/>
  <c r="AA171" i="25"/>
  <c r="AB171" i="25" s="1"/>
  <c r="AA170" i="25"/>
  <c r="AB170" i="25" s="1"/>
  <c r="AA169" i="25"/>
  <c r="AB169" i="25" s="1"/>
  <c r="AA168" i="25"/>
  <c r="AB168" i="25" s="1"/>
  <c r="AA167" i="25"/>
  <c r="AB167" i="25" s="1"/>
  <c r="AA166" i="25"/>
  <c r="AB166" i="25" s="1"/>
  <c r="AA165" i="25"/>
  <c r="AB165" i="25" s="1"/>
  <c r="AA164" i="25"/>
  <c r="AB164" i="25" s="1"/>
  <c r="AA163" i="25"/>
  <c r="AB163" i="25" s="1"/>
  <c r="AA162" i="25"/>
  <c r="AB162" i="25" s="1"/>
  <c r="AA161" i="25"/>
  <c r="AB161" i="25" s="1"/>
  <c r="AA160" i="25"/>
  <c r="AB160" i="25" s="1"/>
  <c r="AA159" i="25"/>
  <c r="AB159" i="25" s="1"/>
  <c r="AA158" i="25"/>
  <c r="AB158" i="25" s="1"/>
  <c r="AA157" i="25"/>
  <c r="AB157" i="25" s="1"/>
  <c r="AA156" i="25"/>
  <c r="AB156" i="25" s="1"/>
  <c r="AA155" i="25"/>
  <c r="AB155" i="25" s="1"/>
  <c r="AA154" i="25"/>
  <c r="AB154" i="25" s="1"/>
  <c r="AA153" i="25"/>
  <c r="AB153" i="25" s="1"/>
  <c r="AA152" i="25"/>
  <c r="AB152" i="25" s="1"/>
  <c r="AA151" i="25"/>
  <c r="AB151" i="25" s="1"/>
  <c r="AA150" i="25"/>
  <c r="AB150" i="25" s="1"/>
  <c r="AA149" i="25"/>
  <c r="AB149" i="25" s="1"/>
  <c r="AA148" i="25"/>
  <c r="AB148" i="25" s="1"/>
  <c r="AA147" i="25"/>
  <c r="AB147" i="25" s="1"/>
  <c r="AA146" i="25"/>
  <c r="AB146" i="25" s="1"/>
  <c r="AA145" i="25"/>
  <c r="AB145" i="25" s="1"/>
  <c r="AA144" i="25"/>
  <c r="AB144" i="25" s="1"/>
  <c r="AA143" i="25"/>
  <c r="AB143" i="25" s="1"/>
  <c r="AA142" i="25"/>
  <c r="AB142" i="25" s="1"/>
  <c r="AA141" i="25"/>
  <c r="AB141" i="25" s="1"/>
  <c r="AA140" i="25"/>
  <c r="AB140" i="25" s="1"/>
  <c r="AA139" i="25"/>
  <c r="AB139" i="25" s="1"/>
  <c r="AA138" i="25"/>
  <c r="AB138" i="25" s="1"/>
  <c r="AA137" i="25"/>
  <c r="AB137" i="25" s="1"/>
  <c r="AA136" i="25"/>
  <c r="AB136" i="25" s="1"/>
  <c r="AA135" i="25"/>
  <c r="AB135" i="25" s="1"/>
  <c r="AA134" i="25"/>
  <c r="AB134" i="25" s="1"/>
  <c r="AA133" i="25"/>
  <c r="AB133" i="25" s="1"/>
  <c r="AA132" i="25"/>
  <c r="AB132" i="25" s="1"/>
  <c r="AA131" i="25"/>
  <c r="AB131" i="25" s="1"/>
  <c r="AA130" i="25"/>
  <c r="AB130" i="25" s="1"/>
  <c r="AA129" i="25"/>
  <c r="AB129" i="25" s="1"/>
  <c r="AA128" i="25"/>
  <c r="AB128" i="25" s="1"/>
  <c r="AA127" i="25"/>
  <c r="AB127" i="25" s="1"/>
  <c r="AA126" i="25"/>
  <c r="AB126" i="25" s="1"/>
  <c r="AA125" i="25"/>
  <c r="AB125" i="25" s="1"/>
  <c r="AA124" i="25"/>
  <c r="AB124" i="25" s="1"/>
  <c r="AA123" i="25"/>
  <c r="AB123" i="25" s="1"/>
  <c r="AA122" i="25"/>
  <c r="AB122" i="25" s="1"/>
  <c r="AA121" i="25"/>
  <c r="AB121" i="25" s="1"/>
  <c r="AA120" i="25"/>
  <c r="AB120" i="25" s="1"/>
  <c r="AA119" i="25"/>
  <c r="AB119" i="25" s="1"/>
  <c r="AA118" i="25"/>
  <c r="AB118" i="25" s="1"/>
  <c r="AA117" i="25"/>
  <c r="AB117" i="25" s="1"/>
  <c r="AA116" i="25"/>
  <c r="AB116" i="25" s="1"/>
  <c r="AA115" i="25"/>
  <c r="AB115" i="25" s="1"/>
  <c r="AA114" i="25"/>
  <c r="AB114" i="25" s="1"/>
  <c r="AA113" i="25"/>
  <c r="AB113" i="25" s="1"/>
  <c r="AA112" i="25"/>
  <c r="AB112" i="25" s="1"/>
  <c r="AA111" i="25"/>
  <c r="AB111" i="25" s="1"/>
  <c r="AA110" i="25"/>
  <c r="AB110" i="25" s="1"/>
  <c r="AA109" i="25"/>
  <c r="AB109" i="25" s="1"/>
  <c r="AA108" i="25"/>
  <c r="AB108" i="25" s="1"/>
  <c r="AA107" i="25"/>
  <c r="AB107" i="25" s="1"/>
  <c r="AA106" i="25"/>
  <c r="AB106" i="25" s="1"/>
  <c r="AA105" i="25"/>
  <c r="AB105" i="25" s="1"/>
  <c r="AA104" i="25"/>
  <c r="AB104" i="25" s="1"/>
  <c r="AA103" i="25"/>
  <c r="AB103" i="25" s="1"/>
  <c r="AA102" i="25"/>
  <c r="AB102" i="25" s="1"/>
  <c r="AA101" i="25"/>
  <c r="AB101" i="25" s="1"/>
  <c r="AA100" i="25"/>
  <c r="AB100" i="25" s="1"/>
  <c r="AA99" i="25"/>
  <c r="AB99" i="25" s="1"/>
  <c r="AA98" i="25"/>
  <c r="AB98" i="25" s="1"/>
  <c r="AA97" i="25"/>
  <c r="AB97" i="25" s="1"/>
  <c r="AA96" i="25"/>
  <c r="AB96" i="25" s="1"/>
  <c r="AA95" i="25"/>
  <c r="AB95" i="25" s="1"/>
  <c r="AA94" i="25"/>
  <c r="AB94" i="25" s="1"/>
  <c r="AA93" i="25"/>
  <c r="AB93" i="25" s="1"/>
  <c r="AA92" i="25"/>
  <c r="AB92" i="25" s="1"/>
  <c r="AA91" i="25"/>
  <c r="AB91" i="25" s="1"/>
  <c r="AA90" i="25"/>
  <c r="AB90" i="25" s="1"/>
  <c r="AA89" i="25"/>
  <c r="AB89" i="25" s="1"/>
  <c r="AA88" i="25"/>
  <c r="AB88" i="25" s="1"/>
  <c r="AA87" i="25"/>
  <c r="AB87" i="25" s="1"/>
  <c r="AA86" i="25"/>
  <c r="AB86" i="25" s="1"/>
  <c r="AA85" i="25"/>
  <c r="AB85" i="25" s="1"/>
  <c r="AA84" i="25"/>
  <c r="AB84" i="25" s="1"/>
  <c r="AA83" i="25"/>
  <c r="AB83" i="25" s="1"/>
  <c r="AA82" i="25"/>
  <c r="AB82" i="25" s="1"/>
  <c r="AA81" i="25"/>
  <c r="AB81" i="25" s="1"/>
  <c r="AA80" i="25"/>
  <c r="AB80" i="25" s="1"/>
  <c r="AA79" i="25"/>
  <c r="AB79" i="25" s="1"/>
  <c r="AA78" i="25"/>
  <c r="AB78" i="25" s="1"/>
  <c r="AA77" i="25"/>
  <c r="AB77" i="25" s="1"/>
  <c r="AA76" i="25"/>
  <c r="AB76" i="25" s="1"/>
  <c r="AA75" i="25"/>
  <c r="AB75" i="25" s="1"/>
  <c r="AA74" i="25"/>
  <c r="AB74" i="25" s="1"/>
  <c r="AA73" i="25"/>
  <c r="AB73" i="25" s="1"/>
  <c r="AA72" i="25"/>
  <c r="AB72" i="25" s="1"/>
  <c r="AA71" i="25"/>
  <c r="AB71" i="25" s="1"/>
  <c r="AA70" i="25"/>
  <c r="AB70" i="25" s="1"/>
  <c r="AA69" i="25"/>
  <c r="AB69" i="25" s="1"/>
  <c r="AA68" i="25"/>
  <c r="AB68" i="25" s="1"/>
  <c r="AA67" i="25"/>
  <c r="AB67" i="25" s="1"/>
  <c r="AA66" i="25"/>
  <c r="AB66" i="25" s="1"/>
  <c r="AA65" i="25"/>
  <c r="AB65" i="25" s="1"/>
  <c r="AA64" i="25"/>
  <c r="AB64" i="25" s="1"/>
  <c r="AA63" i="25"/>
  <c r="AB63" i="25" s="1"/>
  <c r="AA62" i="25"/>
  <c r="AB62" i="25" s="1"/>
  <c r="AA61" i="25"/>
  <c r="AB61" i="25" s="1"/>
  <c r="AA60" i="25"/>
  <c r="AB60" i="25" s="1"/>
  <c r="AA59" i="25"/>
  <c r="AB59" i="25" s="1"/>
  <c r="AA58" i="25"/>
  <c r="AB58" i="25" s="1"/>
  <c r="AA57" i="25"/>
  <c r="AB57" i="25" s="1"/>
  <c r="AA56" i="25"/>
  <c r="AB56" i="25" s="1"/>
  <c r="AA55" i="25"/>
  <c r="AB55" i="25" s="1"/>
  <c r="AA54" i="25"/>
  <c r="AB54" i="25" s="1"/>
  <c r="AA53" i="25"/>
  <c r="AB53" i="25" s="1"/>
  <c r="AA52" i="25"/>
  <c r="AB52" i="25" s="1"/>
  <c r="AA51" i="25"/>
  <c r="AB51" i="25" s="1"/>
  <c r="AA50" i="25"/>
  <c r="AB50" i="25" s="1"/>
  <c r="AA49" i="25"/>
  <c r="AB49" i="25" s="1"/>
  <c r="AA48" i="25"/>
  <c r="AB48" i="25" s="1"/>
  <c r="AA47" i="25"/>
  <c r="AB47" i="25" s="1"/>
  <c r="AA46" i="25"/>
  <c r="AB46" i="25" s="1"/>
  <c r="AA45" i="25"/>
  <c r="AB45" i="25" s="1"/>
  <c r="AA44" i="25"/>
  <c r="AB44" i="25" s="1"/>
  <c r="AA43" i="25"/>
  <c r="AB43" i="25" s="1"/>
  <c r="AA42" i="25"/>
  <c r="AB42" i="25" s="1"/>
  <c r="AA41" i="25"/>
  <c r="AB41" i="25" s="1"/>
  <c r="AA40" i="25"/>
  <c r="AB40" i="25" s="1"/>
  <c r="AA39" i="25"/>
  <c r="AB39" i="25" s="1"/>
  <c r="AA38" i="25"/>
  <c r="AB38" i="25" s="1"/>
  <c r="AA37" i="25"/>
  <c r="AB37" i="25" s="1"/>
  <c r="AA36" i="25"/>
  <c r="AB36" i="25" s="1"/>
  <c r="AA35" i="25"/>
  <c r="AB35" i="25" s="1"/>
  <c r="AA34" i="25"/>
  <c r="AB34" i="25" s="1"/>
  <c r="AA33" i="25"/>
  <c r="AB33" i="25" s="1"/>
  <c r="AA32" i="25"/>
  <c r="AB32" i="25" s="1"/>
  <c r="AA31" i="25"/>
  <c r="AB31" i="25" s="1"/>
  <c r="AA30" i="25"/>
  <c r="AB30" i="25" s="1"/>
  <c r="AA29" i="25"/>
  <c r="AB29" i="25" s="1"/>
  <c r="AA28" i="25"/>
  <c r="AB28" i="25" s="1"/>
  <c r="AA27" i="25"/>
  <c r="AB27" i="25" s="1"/>
  <c r="AA26" i="25"/>
  <c r="AB26" i="25" s="1"/>
  <c r="AA25" i="25"/>
  <c r="AB25" i="25" s="1"/>
  <c r="AA24" i="25"/>
  <c r="AB24" i="25" s="1"/>
  <c r="AA23" i="25"/>
  <c r="AB23" i="25" s="1"/>
  <c r="AA22" i="25"/>
  <c r="AB22" i="25" s="1"/>
  <c r="AA21" i="25"/>
  <c r="AB21" i="25" s="1"/>
  <c r="AA20" i="25"/>
  <c r="AB20" i="25" s="1"/>
  <c r="AA19" i="25"/>
  <c r="AB19" i="25" s="1"/>
  <c r="AA18" i="25"/>
  <c r="AB18" i="25" s="1"/>
  <c r="AA17" i="25"/>
  <c r="AB17" i="25" s="1"/>
  <c r="AA16" i="25"/>
  <c r="AB16" i="25" s="1"/>
  <c r="AA15" i="25"/>
  <c r="AB15" i="25" s="1"/>
  <c r="AA14" i="25"/>
  <c r="AB14" i="25" s="1"/>
  <c r="AA13" i="25"/>
  <c r="AB13" i="25" s="1"/>
  <c r="AA1012" i="24"/>
  <c r="AB1012" i="24" s="1"/>
  <c r="AA1011" i="24"/>
  <c r="AB1011" i="24" s="1"/>
  <c r="AA1010" i="24"/>
  <c r="AB1010" i="24" s="1"/>
  <c r="AA1009" i="24"/>
  <c r="AB1009" i="24" s="1"/>
  <c r="AA1008" i="24"/>
  <c r="AB1008" i="24" s="1"/>
  <c r="AA1007" i="24"/>
  <c r="AB1007" i="24" s="1"/>
  <c r="AA1006" i="24"/>
  <c r="AB1006" i="24" s="1"/>
  <c r="AA1005" i="24"/>
  <c r="AB1005" i="24" s="1"/>
  <c r="AA1004" i="24"/>
  <c r="AB1004" i="24" s="1"/>
  <c r="AA1003" i="24"/>
  <c r="AB1003" i="24" s="1"/>
  <c r="AA1002" i="24"/>
  <c r="AB1002" i="24" s="1"/>
  <c r="AA1001" i="24"/>
  <c r="AB1001" i="24" s="1"/>
  <c r="AA1000" i="24"/>
  <c r="AB1000" i="24" s="1"/>
  <c r="AA999" i="24"/>
  <c r="AB999" i="24" s="1"/>
  <c r="AA998" i="24"/>
  <c r="AB998" i="24" s="1"/>
  <c r="AA997" i="24"/>
  <c r="AB997" i="24" s="1"/>
  <c r="AA996" i="24"/>
  <c r="AB996" i="24" s="1"/>
  <c r="AA995" i="24"/>
  <c r="AB995" i="24" s="1"/>
  <c r="AA994" i="24"/>
  <c r="AB994" i="24" s="1"/>
  <c r="AA993" i="24"/>
  <c r="AB993" i="24" s="1"/>
  <c r="AA992" i="24"/>
  <c r="AB992" i="24" s="1"/>
  <c r="AA991" i="24"/>
  <c r="AB991" i="24" s="1"/>
  <c r="AA990" i="24"/>
  <c r="AB990" i="24" s="1"/>
  <c r="AA989" i="24"/>
  <c r="AB989" i="24" s="1"/>
  <c r="AA988" i="24"/>
  <c r="AB988" i="24" s="1"/>
  <c r="AA987" i="24"/>
  <c r="AB987" i="24" s="1"/>
  <c r="AA986" i="24"/>
  <c r="AB986" i="24" s="1"/>
  <c r="AA985" i="24"/>
  <c r="AB985" i="24" s="1"/>
  <c r="AA984" i="24"/>
  <c r="AB984" i="24" s="1"/>
  <c r="AA983" i="24"/>
  <c r="AB983" i="24" s="1"/>
  <c r="AA982" i="24"/>
  <c r="AB982" i="24" s="1"/>
  <c r="AA981" i="24"/>
  <c r="AB981" i="24" s="1"/>
  <c r="AA980" i="24"/>
  <c r="AB980" i="24" s="1"/>
  <c r="AA979" i="24"/>
  <c r="AB979" i="24" s="1"/>
  <c r="AA978" i="24"/>
  <c r="AB978" i="24" s="1"/>
  <c r="AA977" i="24"/>
  <c r="AB977" i="24" s="1"/>
  <c r="AA976" i="24"/>
  <c r="AB976" i="24" s="1"/>
  <c r="AA975" i="24"/>
  <c r="AB975" i="24" s="1"/>
  <c r="AA974" i="24"/>
  <c r="AB974" i="24" s="1"/>
  <c r="AA973" i="24"/>
  <c r="AB973" i="24" s="1"/>
  <c r="AA972" i="24"/>
  <c r="AB972" i="24" s="1"/>
  <c r="AA971" i="24"/>
  <c r="AB971" i="24" s="1"/>
  <c r="AA970" i="24"/>
  <c r="AB970" i="24" s="1"/>
  <c r="AA969" i="24"/>
  <c r="AB969" i="24" s="1"/>
  <c r="AA968" i="24"/>
  <c r="AB968" i="24" s="1"/>
  <c r="AA967" i="24"/>
  <c r="AB967" i="24" s="1"/>
  <c r="AA966" i="24"/>
  <c r="AB966" i="24" s="1"/>
  <c r="AA965" i="24"/>
  <c r="AB965" i="24" s="1"/>
  <c r="AA964" i="24"/>
  <c r="AB964" i="24" s="1"/>
  <c r="AA963" i="24"/>
  <c r="AB963" i="24" s="1"/>
  <c r="AA962" i="24"/>
  <c r="AB962" i="24" s="1"/>
  <c r="AA961" i="24"/>
  <c r="AB961" i="24" s="1"/>
  <c r="AA960" i="24"/>
  <c r="AB960" i="24" s="1"/>
  <c r="AA959" i="24"/>
  <c r="AB959" i="24" s="1"/>
  <c r="AA958" i="24"/>
  <c r="AB958" i="24" s="1"/>
  <c r="AA957" i="24"/>
  <c r="AB957" i="24" s="1"/>
  <c r="AA956" i="24"/>
  <c r="AB956" i="24" s="1"/>
  <c r="AA955" i="24"/>
  <c r="AB955" i="24" s="1"/>
  <c r="AA954" i="24"/>
  <c r="AB954" i="24" s="1"/>
  <c r="AA953" i="24"/>
  <c r="AB953" i="24" s="1"/>
  <c r="AA952" i="24"/>
  <c r="AB952" i="24" s="1"/>
  <c r="AA951" i="24"/>
  <c r="AB951" i="24" s="1"/>
  <c r="AA950" i="24"/>
  <c r="AB950" i="24" s="1"/>
  <c r="AA949" i="24"/>
  <c r="AB949" i="24" s="1"/>
  <c r="AA948" i="24"/>
  <c r="AB948" i="24" s="1"/>
  <c r="AA947" i="24"/>
  <c r="AB947" i="24" s="1"/>
  <c r="AA946" i="24"/>
  <c r="AB946" i="24" s="1"/>
  <c r="AA945" i="24"/>
  <c r="AB945" i="24" s="1"/>
  <c r="AA944" i="24"/>
  <c r="AB944" i="24" s="1"/>
  <c r="AA943" i="24"/>
  <c r="AB943" i="24" s="1"/>
  <c r="AA942" i="24"/>
  <c r="AB942" i="24" s="1"/>
  <c r="AA941" i="24"/>
  <c r="AB941" i="24" s="1"/>
  <c r="AA940" i="24"/>
  <c r="AB940" i="24" s="1"/>
  <c r="AA939" i="24"/>
  <c r="AB939" i="24" s="1"/>
  <c r="AA938" i="24"/>
  <c r="AB938" i="24" s="1"/>
  <c r="AA937" i="24"/>
  <c r="AB937" i="24" s="1"/>
  <c r="AA936" i="24"/>
  <c r="AB936" i="24" s="1"/>
  <c r="AA935" i="24"/>
  <c r="AB935" i="24" s="1"/>
  <c r="AA934" i="24"/>
  <c r="AB934" i="24" s="1"/>
  <c r="AA933" i="24"/>
  <c r="AB933" i="24" s="1"/>
  <c r="AA932" i="24"/>
  <c r="AB932" i="24" s="1"/>
  <c r="AA931" i="24"/>
  <c r="AB931" i="24" s="1"/>
  <c r="AA930" i="24"/>
  <c r="AB930" i="24" s="1"/>
  <c r="AA929" i="24"/>
  <c r="AB929" i="24" s="1"/>
  <c r="AA928" i="24"/>
  <c r="AB928" i="24" s="1"/>
  <c r="AA927" i="24"/>
  <c r="AB927" i="24" s="1"/>
  <c r="AA926" i="24"/>
  <c r="AB926" i="24" s="1"/>
  <c r="AA925" i="24"/>
  <c r="AB925" i="24" s="1"/>
  <c r="AA924" i="24"/>
  <c r="AB924" i="24" s="1"/>
  <c r="AA923" i="24"/>
  <c r="AB923" i="24" s="1"/>
  <c r="AA922" i="24"/>
  <c r="AB922" i="24" s="1"/>
  <c r="AA921" i="24"/>
  <c r="AB921" i="24" s="1"/>
  <c r="AA920" i="24"/>
  <c r="AB920" i="24" s="1"/>
  <c r="AA919" i="24"/>
  <c r="AB919" i="24" s="1"/>
  <c r="AA918" i="24"/>
  <c r="AB918" i="24" s="1"/>
  <c r="AA917" i="24"/>
  <c r="AB917" i="24" s="1"/>
  <c r="AA916" i="24"/>
  <c r="AB916" i="24" s="1"/>
  <c r="AA915" i="24"/>
  <c r="AB915" i="24" s="1"/>
  <c r="AA914" i="24"/>
  <c r="AB914" i="24" s="1"/>
  <c r="AA913" i="24"/>
  <c r="AB913" i="24" s="1"/>
  <c r="AA912" i="24"/>
  <c r="AB912" i="24" s="1"/>
  <c r="AA911" i="24"/>
  <c r="AB911" i="24" s="1"/>
  <c r="AA910" i="24"/>
  <c r="AB910" i="24" s="1"/>
  <c r="AA909" i="24"/>
  <c r="AB909" i="24" s="1"/>
  <c r="AA908" i="24"/>
  <c r="AB908" i="24" s="1"/>
  <c r="AA907" i="24"/>
  <c r="AB907" i="24" s="1"/>
  <c r="AA906" i="24"/>
  <c r="AB906" i="24" s="1"/>
  <c r="AA905" i="24"/>
  <c r="AB905" i="24" s="1"/>
  <c r="AA904" i="24"/>
  <c r="AB904" i="24" s="1"/>
  <c r="AA903" i="24"/>
  <c r="AB903" i="24" s="1"/>
  <c r="AA902" i="24"/>
  <c r="AB902" i="24" s="1"/>
  <c r="AA901" i="24"/>
  <c r="AB901" i="24" s="1"/>
  <c r="AA900" i="24"/>
  <c r="AB900" i="24" s="1"/>
  <c r="AA899" i="24"/>
  <c r="AB899" i="24" s="1"/>
  <c r="AA898" i="24"/>
  <c r="AB898" i="24" s="1"/>
  <c r="AA897" i="24"/>
  <c r="AB897" i="24" s="1"/>
  <c r="AA896" i="24"/>
  <c r="AB896" i="24" s="1"/>
  <c r="AA895" i="24"/>
  <c r="AB895" i="24" s="1"/>
  <c r="AA894" i="24"/>
  <c r="AB894" i="24" s="1"/>
  <c r="AA893" i="24"/>
  <c r="AB893" i="24" s="1"/>
  <c r="AA892" i="24"/>
  <c r="AB892" i="24" s="1"/>
  <c r="AA891" i="24"/>
  <c r="AB891" i="24" s="1"/>
  <c r="AA890" i="24"/>
  <c r="AB890" i="24" s="1"/>
  <c r="AA889" i="24"/>
  <c r="AB889" i="24" s="1"/>
  <c r="AA888" i="24"/>
  <c r="AB888" i="24" s="1"/>
  <c r="AA887" i="24"/>
  <c r="AB887" i="24" s="1"/>
  <c r="AA886" i="24"/>
  <c r="AB886" i="24" s="1"/>
  <c r="AA885" i="24"/>
  <c r="AB885" i="24" s="1"/>
  <c r="AA884" i="24"/>
  <c r="AB884" i="24" s="1"/>
  <c r="AA883" i="24"/>
  <c r="AB883" i="24" s="1"/>
  <c r="AA882" i="24"/>
  <c r="AB882" i="24" s="1"/>
  <c r="AA881" i="24"/>
  <c r="AB881" i="24" s="1"/>
  <c r="AA880" i="24"/>
  <c r="AB880" i="24" s="1"/>
  <c r="AA879" i="24"/>
  <c r="AB879" i="24" s="1"/>
  <c r="AA878" i="24"/>
  <c r="AB878" i="24" s="1"/>
  <c r="AA877" i="24"/>
  <c r="AB877" i="24" s="1"/>
  <c r="AA876" i="24"/>
  <c r="AB876" i="24" s="1"/>
  <c r="AA875" i="24"/>
  <c r="AB875" i="24" s="1"/>
  <c r="AA874" i="24"/>
  <c r="AB874" i="24" s="1"/>
  <c r="AA873" i="24"/>
  <c r="AB873" i="24" s="1"/>
  <c r="AA872" i="24"/>
  <c r="AB872" i="24" s="1"/>
  <c r="AA871" i="24"/>
  <c r="AB871" i="24" s="1"/>
  <c r="AA870" i="24"/>
  <c r="AB870" i="24" s="1"/>
  <c r="AA869" i="24"/>
  <c r="AB869" i="24" s="1"/>
  <c r="AA868" i="24"/>
  <c r="AB868" i="24" s="1"/>
  <c r="AA867" i="24"/>
  <c r="AB867" i="24" s="1"/>
  <c r="AA866" i="24"/>
  <c r="AB866" i="24" s="1"/>
  <c r="AA865" i="24"/>
  <c r="AB865" i="24" s="1"/>
  <c r="AA864" i="24"/>
  <c r="AB864" i="24" s="1"/>
  <c r="AA863" i="24"/>
  <c r="AB863" i="24" s="1"/>
  <c r="AA862" i="24"/>
  <c r="AB862" i="24" s="1"/>
  <c r="AA861" i="24"/>
  <c r="AB861" i="24" s="1"/>
  <c r="AA860" i="24"/>
  <c r="AB860" i="24" s="1"/>
  <c r="AA859" i="24"/>
  <c r="AB859" i="24" s="1"/>
  <c r="AA858" i="24"/>
  <c r="AB858" i="24" s="1"/>
  <c r="AA857" i="24"/>
  <c r="AB857" i="24" s="1"/>
  <c r="AA856" i="24"/>
  <c r="AB856" i="24" s="1"/>
  <c r="AA855" i="24"/>
  <c r="AB855" i="24" s="1"/>
  <c r="AA854" i="24"/>
  <c r="AB854" i="24" s="1"/>
  <c r="AA853" i="24"/>
  <c r="AB853" i="24" s="1"/>
  <c r="AA852" i="24"/>
  <c r="AB852" i="24" s="1"/>
  <c r="AA851" i="24"/>
  <c r="AB851" i="24" s="1"/>
  <c r="AA850" i="24"/>
  <c r="AB850" i="24" s="1"/>
  <c r="AA849" i="24"/>
  <c r="AB849" i="24" s="1"/>
  <c r="AA848" i="24"/>
  <c r="AB848" i="24" s="1"/>
  <c r="AA847" i="24"/>
  <c r="AB847" i="24" s="1"/>
  <c r="AA846" i="24"/>
  <c r="AB846" i="24" s="1"/>
  <c r="AA845" i="24"/>
  <c r="AB845" i="24" s="1"/>
  <c r="AA844" i="24"/>
  <c r="AB844" i="24" s="1"/>
  <c r="AA843" i="24"/>
  <c r="AB843" i="24" s="1"/>
  <c r="AA842" i="24"/>
  <c r="AB842" i="24" s="1"/>
  <c r="AA841" i="24"/>
  <c r="AB841" i="24" s="1"/>
  <c r="AA840" i="24"/>
  <c r="AB840" i="24" s="1"/>
  <c r="AA839" i="24"/>
  <c r="AB839" i="24" s="1"/>
  <c r="AA838" i="24"/>
  <c r="AB838" i="24" s="1"/>
  <c r="AA837" i="24"/>
  <c r="AB837" i="24" s="1"/>
  <c r="AA836" i="24"/>
  <c r="AB836" i="24" s="1"/>
  <c r="AA835" i="24"/>
  <c r="AB835" i="24" s="1"/>
  <c r="AA834" i="24"/>
  <c r="AB834" i="24" s="1"/>
  <c r="AA833" i="24"/>
  <c r="AB833" i="24" s="1"/>
  <c r="AA832" i="24"/>
  <c r="AB832" i="24" s="1"/>
  <c r="AA831" i="24"/>
  <c r="AB831" i="24" s="1"/>
  <c r="AA830" i="24"/>
  <c r="AB830" i="24" s="1"/>
  <c r="AA829" i="24"/>
  <c r="AB829" i="24" s="1"/>
  <c r="AA828" i="24"/>
  <c r="AB828" i="24" s="1"/>
  <c r="AA827" i="24"/>
  <c r="AB827" i="24" s="1"/>
  <c r="AA826" i="24"/>
  <c r="AB826" i="24" s="1"/>
  <c r="AA825" i="24"/>
  <c r="AB825" i="24" s="1"/>
  <c r="AA824" i="24"/>
  <c r="AB824" i="24" s="1"/>
  <c r="AA823" i="24"/>
  <c r="AB823" i="24" s="1"/>
  <c r="AA822" i="24"/>
  <c r="AB822" i="24" s="1"/>
  <c r="AA821" i="24"/>
  <c r="AB821" i="24" s="1"/>
  <c r="AA820" i="24"/>
  <c r="AB820" i="24" s="1"/>
  <c r="AA819" i="24"/>
  <c r="AB819" i="24" s="1"/>
  <c r="AA818" i="24"/>
  <c r="AB818" i="24" s="1"/>
  <c r="AA817" i="24"/>
  <c r="AB817" i="24" s="1"/>
  <c r="AA816" i="24"/>
  <c r="AB816" i="24" s="1"/>
  <c r="AA815" i="24"/>
  <c r="AB815" i="24" s="1"/>
  <c r="AA814" i="24"/>
  <c r="AB814" i="24" s="1"/>
  <c r="AA813" i="24"/>
  <c r="AB813" i="24" s="1"/>
  <c r="AA812" i="24"/>
  <c r="AB812" i="24" s="1"/>
  <c r="AA811" i="24"/>
  <c r="AB811" i="24" s="1"/>
  <c r="AA810" i="24"/>
  <c r="AB810" i="24" s="1"/>
  <c r="AA809" i="24"/>
  <c r="AB809" i="24" s="1"/>
  <c r="AA808" i="24"/>
  <c r="AB808" i="24" s="1"/>
  <c r="AA807" i="24"/>
  <c r="AB807" i="24" s="1"/>
  <c r="AA806" i="24"/>
  <c r="AB806" i="24" s="1"/>
  <c r="AA805" i="24"/>
  <c r="AB805" i="24" s="1"/>
  <c r="AA804" i="24"/>
  <c r="AB804" i="24" s="1"/>
  <c r="AA803" i="24"/>
  <c r="AB803" i="24" s="1"/>
  <c r="AA802" i="24"/>
  <c r="AB802" i="24" s="1"/>
  <c r="AA801" i="24"/>
  <c r="AB801" i="24" s="1"/>
  <c r="AA800" i="24"/>
  <c r="AB800" i="24" s="1"/>
  <c r="AA799" i="24"/>
  <c r="AB799" i="24" s="1"/>
  <c r="AA798" i="24"/>
  <c r="AB798" i="24" s="1"/>
  <c r="AA797" i="24"/>
  <c r="AB797" i="24" s="1"/>
  <c r="AA796" i="24"/>
  <c r="AB796" i="24" s="1"/>
  <c r="AA795" i="24"/>
  <c r="AB795" i="24" s="1"/>
  <c r="AA794" i="24"/>
  <c r="AB794" i="24" s="1"/>
  <c r="AA793" i="24"/>
  <c r="AB793" i="24" s="1"/>
  <c r="AA792" i="24"/>
  <c r="AB792" i="24" s="1"/>
  <c r="AA791" i="24"/>
  <c r="AB791" i="24" s="1"/>
  <c r="AA790" i="24"/>
  <c r="AB790" i="24" s="1"/>
  <c r="AA789" i="24"/>
  <c r="AB789" i="24" s="1"/>
  <c r="AA788" i="24"/>
  <c r="AB788" i="24" s="1"/>
  <c r="AA787" i="24"/>
  <c r="AB787" i="24" s="1"/>
  <c r="AA786" i="24"/>
  <c r="AB786" i="24" s="1"/>
  <c r="AA785" i="24"/>
  <c r="AB785" i="24" s="1"/>
  <c r="AA784" i="24"/>
  <c r="AB784" i="24" s="1"/>
  <c r="AA783" i="24"/>
  <c r="AB783" i="24" s="1"/>
  <c r="AA782" i="24"/>
  <c r="AB782" i="24" s="1"/>
  <c r="AA781" i="24"/>
  <c r="AB781" i="24" s="1"/>
  <c r="AA780" i="24"/>
  <c r="AB780" i="24" s="1"/>
  <c r="AA779" i="24"/>
  <c r="AB779" i="24" s="1"/>
  <c r="AA778" i="24"/>
  <c r="AB778" i="24" s="1"/>
  <c r="AA777" i="24"/>
  <c r="AB777" i="24" s="1"/>
  <c r="AA776" i="24"/>
  <c r="AB776" i="24" s="1"/>
  <c r="AA775" i="24"/>
  <c r="AB775" i="24" s="1"/>
  <c r="AA774" i="24"/>
  <c r="AB774" i="24" s="1"/>
  <c r="AA773" i="24"/>
  <c r="AB773" i="24" s="1"/>
  <c r="AA772" i="24"/>
  <c r="AB772" i="24" s="1"/>
  <c r="AA771" i="24"/>
  <c r="AB771" i="24" s="1"/>
  <c r="AA770" i="24"/>
  <c r="AB770" i="24" s="1"/>
  <c r="AA769" i="24"/>
  <c r="AB769" i="24" s="1"/>
  <c r="AA768" i="24"/>
  <c r="AB768" i="24" s="1"/>
  <c r="AA767" i="24"/>
  <c r="AB767" i="24" s="1"/>
  <c r="AA766" i="24"/>
  <c r="AB766" i="24" s="1"/>
  <c r="AA765" i="24"/>
  <c r="AB765" i="24" s="1"/>
  <c r="AA764" i="24"/>
  <c r="AB764" i="24" s="1"/>
  <c r="AA763" i="24"/>
  <c r="AB763" i="24" s="1"/>
  <c r="AA762" i="24"/>
  <c r="AB762" i="24" s="1"/>
  <c r="AA761" i="24"/>
  <c r="AB761" i="24" s="1"/>
  <c r="AA760" i="24"/>
  <c r="AB760" i="24" s="1"/>
  <c r="AA759" i="24"/>
  <c r="AB759" i="24" s="1"/>
  <c r="AA758" i="24"/>
  <c r="AB758" i="24" s="1"/>
  <c r="AA757" i="24"/>
  <c r="AB757" i="24" s="1"/>
  <c r="AA756" i="24"/>
  <c r="AB756" i="24" s="1"/>
  <c r="AA755" i="24"/>
  <c r="AB755" i="24" s="1"/>
  <c r="AA754" i="24"/>
  <c r="AB754" i="24" s="1"/>
  <c r="AA753" i="24"/>
  <c r="AB753" i="24" s="1"/>
  <c r="AA752" i="24"/>
  <c r="AB752" i="24" s="1"/>
  <c r="AA751" i="24"/>
  <c r="AB751" i="24" s="1"/>
  <c r="AA750" i="24"/>
  <c r="AB750" i="24" s="1"/>
  <c r="AA749" i="24"/>
  <c r="AB749" i="24" s="1"/>
  <c r="AA748" i="24"/>
  <c r="AB748" i="24" s="1"/>
  <c r="AA747" i="24"/>
  <c r="AB747" i="24" s="1"/>
  <c r="AA746" i="24"/>
  <c r="AB746" i="24" s="1"/>
  <c r="AA745" i="24"/>
  <c r="AB745" i="24" s="1"/>
  <c r="AA744" i="24"/>
  <c r="AB744" i="24" s="1"/>
  <c r="AA743" i="24"/>
  <c r="AB743" i="24" s="1"/>
  <c r="AA742" i="24"/>
  <c r="AB742" i="24" s="1"/>
  <c r="AA741" i="24"/>
  <c r="AB741" i="24" s="1"/>
  <c r="AA740" i="24"/>
  <c r="AB740" i="24" s="1"/>
  <c r="AA739" i="24"/>
  <c r="AB739" i="24" s="1"/>
  <c r="AA738" i="24"/>
  <c r="AB738" i="24" s="1"/>
  <c r="AA737" i="24"/>
  <c r="AB737" i="24" s="1"/>
  <c r="AA736" i="24"/>
  <c r="AB736" i="24" s="1"/>
  <c r="AA735" i="24"/>
  <c r="AB735" i="24" s="1"/>
  <c r="AA734" i="24"/>
  <c r="AB734" i="24" s="1"/>
  <c r="AA733" i="24"/>
  <c r="AB733" i="24" s="1"/>
  <c r="AA732" i="24"/>
  <c r="AB732" i="24" s="1"/>
  <c r="AA731" i="24"/>
  <c r="AB731" i="24" s="1"/>
  <c r="AA730" i="24"/>
  <c r="AB730" i="24" s="1"/>
  <c r="AA729" i="24"/>
  <c r="AB729" i="24" s="1"/>
  <c r="AA728" i="24"/>
  <c r="AB728" i="24" s="1"/>
  <c r="AA727" i="24"/>
  <c r="AB727" i="24" s="1"/>
  <c r="AA726" i="24"/>
  <c r="AB726" i="24" s="1"/>
  <c r="AA725" i="24"/>
  <c r="AB725" i="24" s="1"/>
  <c r="AA724" i="24"/>
  <c r="AB724" i="24" s="1"/>
  <c r="AA723" i="24"/>
  <c r="AB723" i="24" s="1"/>
  <c r="AA722" i="24"/>
  <c r="AB722" i="24" s="1"/>
  <c r="AA721" i="24"/>
  <c r="AB721" i="24" s="1"/>
  <c r="AA720" i="24"/>
  <c r="AB720" i="24" s="1"/>
  <c r="AA719" i="24"/>
  <c r="AB719" i="24" s="1"/>
  <c r="AA718" i="24"/>
  <c r="AB718" i="24" s="1"/>
  <c r="AA717" i="24"/>
  <c r="AB717" i="24" s="1"/>
  <c r="AA716" i="24"/>
  <c r="AB716" i="24" s="1"/>
  <c r="AA715" i="24"/>
  <c r="AB715" i="24" s="1"/>
  <c r="AA714" i="24"/>
  <c r="AB714" i="24" s="1"/>
  <c r="AA713" i="24"/>
  <c r="AB713" i="24" s="1"/>
  <c r="AA712" i="24"/>
  <c r="AB712" i="24" s="1"/>
  <c r="AA711" i="24"/>
  <c r="AB711" i="24" s="1"/>
  <c r="AA710" i="24"/>
  <c r="AB710" i="24" s="1"/>
  <c r="AA709" i="24"/>
  <c r="AB709" i="24" s="1"/>
  <c r="AA708" i="24"/>
  <c r="AB708" i="24" s="1"/>
  <c r="AA707" i="24"/>
  <c r="AB707" i="24" s="1"/>
  <c r="AA706" i="24"/>
  <c r="AB706" i="24" s="1"/>
  <c r="AA705" i="24"/>
  <c r="AB705" i="24" s="1"/>
  <c r="AA704" i="24"/>
  <c r="AB704" i="24" s="1"/>
  <c r="AA703" i="24"/>
  <c r="AB703" i="24" s="1"/>
  <c r="AA702" i="24"/>
  <c r="AB702" i="24" s="1"/>
  <c r="AA701" i="24"/>
  <c r="AB701" i="24" s="1"/>
  <c r="AA700" i="24"/>
  <c r="AB700" i="24" s="1"/>
  <c r="AA699" i="24"/>
  <c r="AB699" i="24" s="1"/>
  <c r="AA698" i="24"/>
  <c r="AB698" i="24" s="1"/>
  <c r="AA697" i="24"/>
  <c r="AB697" i="24" s="1"/>
  <c r="AA696" i="24"/>
  <c r="AB696" i="24" s="1"/>
  <c r="AA695" i="24"/>
  <c r="AB695" i="24" s="1"/>
  <c r="AA694" i="24"/>
  <c r="AB694" i="24" s="1"/>
  <c r="AA693" i="24"/>
  <c r="AB693" i="24" s="1"/>
  <c r="AA692" i="24"/>
  <c r="AB692" i="24" s="1"/>
  <c r="AA691" i="24"/>
  <c r="AB691" i="24" s="1"/>
  <c r="AA690" i="24"/>
  <c r="AB690" i="24" s="1"/>
  <c r="AA689" i="24"/>
  <c r="AB689" i="24" s="1"/>
  <c r="AA688" i="24"/>
  <c r="AB688" i="24" s="1"/>
  <c r="AA687" i="24"/>
  <c r="AB687" i="24" s="1"/>
  <c r="AA686" i="24"/>
  <c r="AB686" i="24" s="1"/>
  <c r="AA685" i="24"/>
  <c r="AB685" i="24" s="1"/>
  <c r="AA684" i="24"/>
  <c r="AB684" i="24" s="1"/>
  <c r="AA683" i="24"/>
  <c r="AB683" i="24" s="1"/>
  <c r="AA682" i="24"/>
  <c r="AB682" i="24" s="1"/>
  <c r="AA681" i="24"/>
  <c r="AB681" i="24" s="1"/>
  <c r="AA680" i="24"/>
  <c r="AB680" i="24" s="1"/>
  <c r="AA679" i="24"/>
  <c r="AB679" i="24" s="1"/>
  <c r="AA678" i="24"/>
  <c r="AB678" i="24" s="1"/>
  <c r="AA677" i="24"/>
  <c r="AB677" i="24" s="1"/>
  <c r="AA676" i="24"/>
  <c r="AB676" i="24" s="1"/>
  <c r="AA675" i="24"/>
  <c r="AB675" i="24" s="1"/>
  <c r="AA674" i="24"/>
  <c r="AB674" i="24" s="1"/>
  <c r="AA673" i="24"/>
  <c r="AB673" i="24" s="1"/>
  <c r="AA672" i="24"/>
  <c r="AB672" i="24" s="1"/>
  <c r="AA671" i="24"/>
  <c r="AB671" i="24" s="1"/>
  <c r="AA670" i="24"/>
  <c r="AB670" i="24" s="1"/>
  <c r="AA669" i="24"/>
  <c r="AB669" i="24" s="1"/>
  <c r="AA668" i="24"/>
  <c r="AB668" i="24" s="1"/>
  <c r="AA667" i="24"/>
  <c r="AB667" i="24" s="1"/>
  <c r="AA666" i="24"/>
  <c r="AB666" i="24" s="1"/>
  <c r="AA665" i="24"/>
  <c r="AB665" i="24" s="1"/>
  <c r="AA664" i="24"/>
  <c r="AB664" i="24" s="1"/>
  <c r="AA663" i="24"/>
  <c r="AB663" i="24" s="1"/>
  <c r="AA662" i="24"/>
  <c r="AB662" i="24" s="1"/>
  <c r="AA661" i="24"/>
  <c r="AB661" i="24" s="1"/>
  <c r="AA660" i="24"/>
  <c r="AB660" i="24" s="1"/>
  <c r="AA659" i="24"/>
  <c r="AB659" i="24" s="1"/>
  <c r="AA658" i="24"/>
  <c r="AB658" i="24" s="1"/>
  <c r="AA657" i="24"/>
  <c r="AB657" i="24" s="1"/>
  <c r="AA656" i="24"/>
  <c r="AB656" i="24" s="1"/>
  <c r="AA655" i="24"/>
  <c r="AB655" i="24" s="1"/>
  <c r="AA654" i="24"/>
  <c r="AB654" i="24" s="1"/>
  <c r="AA653" i="24"/>
  <c r="AB653" i="24" s="1"/>
  <c r="AA652" i="24"/>
  <c r="AB652" i="24" s="1"/>
  <c r="AA651" i="24"/>
  <c r="AB651" i="24" s="1"/>
  <c r="AA650" i="24"/>
  <c r="AB650" i="24" s="1"/>
  <c r="AA649" i="24"/>
  <c r="AB649" i="24" s="1"/>
  <c r="AA648" i="24"/>
  <c r="AB648" i="24" s="1"/>
  <c r="AA647" i="24"/>
  <c r="AB647" i="24" s="1"/>
  <c r="AA646" i="24"/>
  <c r="AB646" i="24" s="1"/>
  <c r="AA645" i="24"/>
  <c r="AB645" i="24" s="1"/>
  <c r="AA644" i="24"/>
  <c r="AB644" i="24" s="1"/>
  <c r="AA643" i="24"/>
  <c r="AB643" i="24" s="1"/>
  <c r="AA642" i="24"/>
  <c r="AB642" i="24" s="1"/>
  <c r="AA641" i="24"/>
  <c r="AB641" i="24" s="1"/>
  <c r="AA640" i="24"/>
  <c r="AB640" i="24" s="1"/>
  <c r="AA639" i="24"/>
  <c r="AB639" i="24" s="1"/>
  <c r="AA638" i="24"/>
  <c r="AB638" i="24" s="1"/>
  <c r="AA637" i="24"/>
  <c r="AB637" i="24" s="1"/>
  <c r="AA636" i="24"/>
  <c r="AB636" i="24" s="1"/>
  <c r="AA635" i="24"/>
  <c r="AB635" i="24" s="1"/>
  <c r="AA634" i="24"/>
  <c r="AB634" i="24" s="1"/>
  <c r="AA633" i="24"/>
  <c r="AB633" i="24" s="1"/>
  <c r="AA632" i="24"/>
  <c r="AB632" i="24" s="1"/>
  <c r="AA631" i="24"/>
  <c r="AB631" i="24" s="1"/>
  <c r="AA630" i="24"/>
  <c r="AB630" i="24" s="1"/>
  <c r="AA629" i="24"/>
  <c r="AB629" i="24" s="1"/>
  <c r="AA628" i="24"/>
  <c r="AB628" i="24" s="1"/>
  <c r="AA627" i="24"/>
  <c r="AB627" i="24" s="1"/>
  <c r="AA626" i="24"/>
  <c r="AB626" i="24" s="1"/>
  <c r="AA625" i="24"/>
  <c r="AB625" i="24" s="1"/>
  <c r="AA624" i="24"/>
  <c r="AB624" i="24" s="1"/>
  <c r="AA623" i="24"/>
  <c r="AB623" i="24" s="1"/>
  <c r="AA622" i="24"/>
  <c r="AB622" i="24" s="1"/>
  <c r="AA621" i="24"/>
  <c r="AB621" i="24" s="1"/>
  <c r="AA620" i="24"/>
  <c r="AB620" i="24" s="1"/>
  <c r="AA619" i="24"/>
  <c r="AB619" i="24" s="1"/>
  <c r="AA618" i="24"/>
  <c r="AB618" i="24" s="1"/>
  <c r="AA617" i="24"/>
  <c r="AB617" i="24" s="1"/>
  <c r="AA616" i="24"/>
  <c r="AB616" i="24" s="1"/>
  <c r="AA615" i="24"/>
  <c r="AB615" i="24" s="1"/>
  <c r="AA614" i="24"/>
  <c r="AB614" i="24" s="1"/>
  <c r="AA613" i="24"/>
  <c r="AB613" i="24" s="1"/>
  <c r="AA612" i="24"/>
  <c r="AB612" i="24" s="1"/>
  <c r="AA611" i="24"/>
  <c r="AB611" i="24" s="1"/>
  <c r="AA610" i="24"/>
  <c r="AB610" i="24" s="1"/>
  <c r="AA609" i="24"/>
  <c r="AB609" i="24" s="1"/>
  <c r="AA608" i="24"/>
  <c r="AB608" i="24" s="1"/>
  <c r="AA607" i="24"/>
  <c r="AB607" i="24" s="1"/>
  <c r="AA606" i="24"/>
  <c r="AB606" i="24" s="1"/>
  <c r="AA605" i="24"/>
  <c r="AB605" i="24" s="1"/>
  <c r="AA604" i="24"/>
  <c r="AB604" i="24" s="1"/>
  <c r="AA603" i="24"/>
  <c r="AB603" i="24" s="1"/>
  <c r="AA602" i="24"/>
  <c r="AB602" i="24" s="1"/>
  <c r="AA601" i="24"/>
  <c r="AB601" i="24" s="1"/>
  <c r="AA600" i="24"/>
  <c r="AB600" i="24" s="1"/>
  <c r="AA599" i="24"/>
  <c r="AB599" i="24" s="1"/>
  <c r="AA598" i="24"/>
  <c r="AB598" i="24" s="1"/>
  <c r="AA597" i="24"/>
  <c r="AB597" i="24" s="1"/>
  <c r="AA596" i="24"/>
  <c r="AB596" i="24" s="1"/>
  <c r="AA595" i="24"/>
  <c r="AB595" i="24" s="1"/>
  <c r="AA594" i="24"/>
  <c r="AB594" i="24" s="1"/>
  <c r="AA593" i="24"/>
  <c r="AB593" i="24" s="1"/>
  <c r="AA592" i="24"/>
  <c r="AB592" i="24" s="1"/>
  <c r="AA591" i="24"/>
  <c r="AB591" i="24" s="1"/>
  <c r="AA590" i="24"/>
  <c r="AB590" i="24" s="1"/>
  <c r="AA589" i="24"/>
  <c r="AB589" i="24" s="1"/>
  <c r="AA588" i="24"/>
  <c r="AB588" i="24" s="1"/>
  <c r="AA587" i="24"/>
  <c r="AB587" i="24" s="1"/>
  <c r="AA586" i="24"/>
  <c r="AB586" i="24" s="1"/>
  <c r="AA585" i="24"/>
  <c r="AB585" i="24" s="1"/>
  <c r="AA584" i="24"/>
  <c r="AB584" i="24" s="1"/>
  <c r="AA583" i="24"/>
  <c r="AB583" i="24" s="1"/>
  <c r="AA582" i="24"/>
  <c r="AB582" i="24" s="1"/>
  <c r="AA581" i="24"/>
  <c r="AB581" i="24" s="1"/>
  <c r="AA580" i="24"/>
  <c r="AB580" i="24" s="1"/>
  <c r="AA579" i="24"/>
  <c r="AB579" i="24" s="1"/>
  <c r="AA578" i="24"/>
  <c r="AB578" i="24" s="1"/>
  <c r="AA577" i="24"/>
  <c r="AB577" i="24" s="1"/>
  <c r="AA576" i="24"/>
  <c r="AB576" i="24" s="1"/>
  <c r="AA575" i="24"/>
  <c r="AB575" i="24" s="1"/>
  <c r="AA574" i="24"/>
  <c r="AB574" i="24" s="1"/>
  <c r="AA573" i="24"/>
  <c r="AB573" i="24" s="1"/>
  <c r="AA572" i="24"/>
  <c r="AB572" i="24" s="1"/>
  <c r="AA571" i="24"/>
  <c r="AB571" i="24" s="1"/>
  <c r="AA570" i="24"/>
  <c r="AB570" i="24" s="1"/>
  <c r="AA569" i="24"/>
  <c r="AB569" i="24" s="1"/>
  <c r="AA568" i="24"/>
  <c r="AB568" i="24" s="1"/>
  <c r="AA567" i="24"/>
  <c r="AB567" i="24" s="1"/>
  <c r="AA566" i="24"/>
  <c r="AB566" i="24" s="1"/>
  <c r="AA565" i="24"/>
  <c r="AB565" i="24" s="1"/>
  <c r="AA564" i="24"/>
  <c r="AB564" i="24" s="1"/>
  <c r="AA563" i="24"/>
  <c r="AB563" i="24" s="1"/>
  <c r="AA562" i="24"/>
  <c r="AB562" i="24" s="1"/>
  <c r="AA561" i="24"/>
  <c r="AB561" i="24" s="1"/>
  <c r="AA560" i="24"/>
  <c r="AB560" i="24" s="1"/>
  <c r="AA559" i="24"/>
  <c r="AB559" i="24" s="1"/>
  <c r="AA558" i="24"/>
  <c r="AB558" i="24" s="1"/>
  <c r="AA557" i="24"/>
  <c r="AB557" i="24" s="1"/>
  <c r="AA556" i="24"/>
  <c r="AB556" i="24" s="1"/>
  <c r="AA555" i="24"/>
  <c r="AB555" i="24" s="1"/>
  <c r="AA554" i="24"/>
  <c r="AB554" i="24" s="1"/>
  <c r="AA553" i="24"/>
  <c r="AB553" i="24" s="1"/>
  <c r="AA552" i="24"/>
  <c r="AB552" i="24" s="1"/>
  <c r="AA551" i="24"/>
  <c r="AB551" i="24" s="1"/>
  <c r="AA550" i="24"/>
  <c r="AB550" i="24" s="1"/>
  <c r="AA549" i="24"/>
  <c r="AB549" i="24" s="1"/>
  <c r="AA548" i="24"/>
  <c r="AB548" i="24" s="1"/>
  <c r="AA547" i="24"/>
  <c r="AB547" i="24" s="1"/>
  <c r="AA546" i="24"/>
  <c r="AB546" i="24" s="1"/>
  <c r="AA545" i="24"/>
  <c r="AB545" i="24" s="1"/>
  <c r="AA544" i="24"/>
  <c r="AB544" i="24" s="1"/>
  <c r="AA543" i="24"/>
  <c r="AB543" i="24" s="1"/>
  <c r="AA542" i="24"/>
  <c r="AB542" i="24" s="1"/>
  <c r="AA541" i="24"/>
  <c r="AB541" i="24" s="1"/>
  <c r="AA540" i="24"/>
  <c r="AB540" i="24" s="1"/>
  <c r="AA539" i="24"/>
  <c r="AB539" i="24" s="1"/>
  <c r="AA538" i="24"/>
  <c r="AB538" i="24" s="1"/>
  <c r="AA537" i="24"/>
  <c r="AB537" i="24" s="1"/>
  <c r="AA536" i="24"/>
  <c r="AB536" i="24" s="1"/>
  <c r="AA535" i="24"/>
  <c r="AB535" i="24" s="1"/>
  <c r="AA534" i="24"/>
  <c r="AB534" i="24" s="1"/>
  <c r="AA533" i="24"/>
  <c r="AB533" i="24" s="1"/>
  <c r="AA532" i="24"/>
  <c r="AB532" i="24" s="1"/>
  <c r="AA531" i="24"/>
  <c r="AB531" i="24" s="1"/>
  <c r="AA530" i="24"/>
  <c r="AB530" i="24" s="1"/>
  <c r="AA529" i="24"/>
  <c r="AB529" i="24" s="1"/>
  <c r="AA528" i="24"/>
  <c r="AB528" i="24" s="1"/>
  <c r="AA527" i="24"/>
  <c r="AB527" i="24" s="1"/>
  <c r="AA526" i="24"/>
  <c r="AB526" i="24" s="1"/>
  <c r="AA525" i="24"/>
  <c r="AB525" i="24" s="1"/>
  <c r="AA524" i="24"/>
  <c r="AB524" i="24" s="1"/>
  <c r="AA523" i="24"/>
  <c r="AB523" i="24" s="1"/>
  <c r="AA522" i="24"/>
  <c r="AB522" i="24" s="1"/>
  <c r="AA521" i="24"/>
  <c r="AB521" i="24" s="1"/>
  <c r="AA520" i="24"/>
  <c r="AB520" i="24" s="1"/>
  <c r="AA519" i="24"/>
  <c r="AB519" i="24" s="1"/>
  <c r="AA518" i="24"/>
  <c r="AB518" i="24" s="1"/>
  <c r="AA517" i="24"/>
  <c r="AB517" i="24" s="1"/>
  <c r="AA516" i="24"/>
  <c r="AB516" i="24" s="1"/>
  <c r="AA515" i="24"/>
  <c r="AB515" i="24" s="1"/>
  <c r="AA514" i="24"/>
  <c r="AB514" i="24" s="1"/>
  <c r="AA513" i="24"/>
  <c r="AB513" i="24" s="1"/>
  <c r="AA512" i="24"/>
  <c r="AB512" i="24" s="1"/>
  <c r="AA511" i="24"/>
  <c r="AB511" i="24" s="1"/>
  <c r="AA510" i="24"/>
  <c r="AB510" i="24" s="1"/>
  <c r="AA509" i="24"/>
  <c r="AB509" i="24" s="1"/>
  <c r="AA508" i="24"/>
  <c r="AB508" i="24" s="1"/>
  <c r="AA507" i="24"/>
  <c r="AB507" i="24" s="1"/>
  <c r="AA506" i="24"/>
  <c r="AB506" i="24" s="1"/>
  <c r="AA505" i="24"/>
  <c r="AB505" i="24" s="1"/>
  <c r="AA504" i="24"/>
  <c r="AB504" i="24" s="1"/>
  <c r="AA503" i="24"/>
  <c r="AB503" i="24" s="1"/>
  <c r="AA502" i="24"/>
  <c r="AB502" i="24" s="1"/>
  <c r="AA501" i="24"/>
  <c r="AB501" i="24" s="1"/>
  <c r="AA500" i="24"/>
  <c r="AB500" i="24" s="1"/>
  <c r="AA499" i="24"/>
  <c r="AB499" i="24" s="1"/>
  <c r="AA498" i="24"/>
  <c r="AB498" i="24" s="1"/>
  <c r="AA497" i="24"/>
  <c r="AB497" i="24" s="1"/>
  <c r="AA496" i="24"/>
  <c r="AB496" i="24" s="1"/>
  <c r="AA495" i="24"/>
  <c r="AB495" i="24" s="1"/>
  <c r="AA494" i="24"/>
  <c r="AB494" i="24" s="1"/>
  <c r="AA493" i="24"/>
  <c r="AB493" i="24" s="1"/>
  <c r="AA492" i="24"/>
  <c r="AB492" i="24" s="1"/>
  <c r="AA491" i="24"/>
  <c r="AB491" i="24" s="1"/>
  <c r="AA490" i="24"/>
  <c r="AB490" i="24" s="1"/>
  <c r="AA489" i="24"/>
  <c r="AB489" i="24" s="1"/>
  <c r="AA488" i="24"/>
  <c r="AB488" i="24" s="1"/>
  <c r="AA487" i="24"/>
  <c r="AB487" i="24" s="1"/>
  <c r="AA486" i="24"/>
  <c r="AB486" i="24" s="1"/>
  <c r="AA485" i="24"/>
  <c r="AB485" i="24" s="1"/>
  <c r="AA484" i="24"/>
  <c r="AB484" i="24" s="1"/>
  <c r="AA483" i="24"/>
  <c r="AB483" i="24" s="1"/>
  <c r="AA482" i="24"/>
  <c r="AB482" i="24" s="1"/>
  <c r="AA481" i="24"/>
  <c r="AB481" i="24" s="1"/>
  <c r="AA480" i="24"/>
  <c r="AB480" i="24" s="1"/>
  <c r="AA479" i="24"/>
  <c r="AB479" i="24" s="1"/>
  <c r="AA478" i="24"/>
  <c r="AB478" i="24" s="1"/>
  <c r="AA477" i="24"/>
  <c r="AB477" i="24" s="1"/>
  <c r="AA476" i="24"/>
  <c r="AB476" i="24" s="1"/>
  <c r="AA475" i="24"/>
  <c r="AB475" i="24" s="1"/>
  <c r="AA474" i="24"/>
  <c r="AB474" i="24" s="1"/>
  <c r="AA473" i="24"/>
  <c r="AB473" i="24" s="1"/>
  <c r="AA472" i="24"/>
  <c r="AB472" i="24" s="1"/>
  <c r="AA471" i="24"/>
  <c r="AB471" i="24" s="1"/>
  <c r="AA470" i="24"/>
  <c r="AB470" i="24" s="1"/>
  <c r="AA469" i="24"/>
  <c r="AB469" i="24" s="1"/>
  <c r="AA468" i="24"/>
  <c r="AB468" i="24" s="1"/>
  <c r="AA467" i="24"/>
  <c r="AB467" i="24" s="1"/>
  <c r="AA466" i="24"/>
  <c r="AB466" i="24" s="1"/>
  <c r="AA465" i="24"/>
  <c r="AB465" i="24" s="1"/>
  <c r="AA464" i="24"/>
  <c r="AB464" i="24" s="1"/>
  <c r="AA463" i="24"/>
  <c r="AB463" i="24" s="1"/>
  <c r="AA462" i="24"/>
  <c r="AB462" i="24" s="1"/>
  <c r="AA461" i="24"/>
  <c r="AB461" i="24" s="1"/>
  <c r="AA460" i="24"/>
  <c r="AB460" i="24" s="1"/>
  <c r="AA459" i="24"/>
  <c r="AB459" i="24" s="1"/>
  <c r="AA458" i="24"/>
  <c r="AB458" i="24" s="1"/>
  <c r="AA457" i="24"/>
  <c r="AB457" i="24" s="1"/>
  <c r="AA456" i="24"/>
  <c r="AB456" i="24" s="1"/>
  <c r="AA455" i="24"/>
  <c r="AB455" i="24" s="1"/>
  <c r="AA454" i="24"/>
  <c r="AB454" i="24" s="1"/>
  <c r="AA453" i="24"/>
  <c r="AB453" i="24" s="1"/>
  <c r="AA452" i="24"/>
  <c r="AB452" i="24" s="1"/>
  <c r="AA451" i="24"/>
  <c r="AB451" i="24" s="1"/>
  <c r="AA450" i="24"/>
  <c r="AB450" i="24" s="1"/>
  <c r="AA449" i="24"/>
  <c r="AB449" i="24" s="1"/>
  <c r="AA448" i="24"/>
  <c r="AB448" i="24" s="1"/>
  <c r="AA447" i="24"/>
  <c r="AB447" i="24" s="1"/>
  <c r="AA446" i="24"/>
  <c r="AB446" i="24" s="1"/>
  <c r="AA445" i="24"/>
  <c r="AB445" i="24" s="1"/>
  <c r="AA444" i="24"/>
  <c r="AB444" i="24" s="1"/>
  <c r="AA443" i="24"/>
  <c r="AB443" i="24" s="1"/>
  <c r="AA442" i="24"/>
  <c r="AB442" i="24" s="1"/>
  <c r="AA441" i="24"/>
  <c r="AB441" i="24" s="1"/>
  <c r="AA440" i="24"/>
  <c r="AB440" i="24" s="1"/>
  <c r="AA439" i="24"/>
  <c r="AB439" i="24" s="1"/>
  <c r="AA438" i="24"/>
  <c r="AB438" i="24" s="1"/>
  <c r="AA437" i="24"/>
  <c r="AB437" i="24" s="1"/>
  <c r="AA436" i="24"/>
  <c r="AB436" i="24" s="1"/>
  <c r="AA435" i="24"/>
  <c r="AB435" i="24" s="1"/>
  <c r="AA434" i="24"/>
  <c r="AB434" i="24" s="1"/>
  <c r="AA433" i="24"/>
  <c r="AB433" i="24" s="1"/>
  <c r="AA432" i="24"/>
  <c r="AB432" i="24" s="1"/>
  <c r="AA431" i="24"/>
  <c r="AB431" i="24" s="1"/>
  <c r="AA430" i="24"/>
  <c r="AB430" i="24" s="1"/>
  <c r="AA429" i="24"/>
  <c r="AB429" i="24" s="1"/>
  <c r="AA428" i="24"/>
  <c r="AB428" i="24" s="1"/>
  <c r="AA427" i="24"/>
  <c r="AB427" i="24" s="1"/>
  <c r="AA426" i="24"/>
  <c r="AB426" i="24" s="1"/>
  <c r="AA425" i="24"/>
  <c r="AB425" i="24" s="1"/>
  <c r="AA424" i="24"/>
  <c r="AB424" i="24" s="1"/>
  <c r="AA423" i="24"/>
  <c r="AB423" i="24" s="1"/>
  <c r="AA422" i="24"/>
  <c r="AB422" i="24" s="1"/>
  <c r="AA421" i="24"/>
  <c r="AB421" i="24" s="1"/>
  <c r="AA420" i="24"/>
  <c r="AB420" i="24" s="1"/>
  <c r="AA419" i="24"/>
  <c r="AB419" i="24" s="1"/>
  <c r="AA418" i="24"/>
  <c r="AB418" i="24" s="1"/>
  <c r="AA417" i="24"/>
  <c r="AB417" i="24" s="1"/>
  <c r="AA416" i="24"/>
  <c r="AB416" i="24" s="1"/>
  <c r="AA415" i="24"/>
  <c r="AB415" i="24" s="1"/>
  <c r="AA414" i="24"/>
  <c r="AB414" i="24" s="1"/>
  <c r="AA413" i="24"/>
  <c r="AB413" i="24" s="1"/>
  <c r="AA412" i="24"/>
  <c r="AB412" i="24" s="1"/>
  <c r="AA411" i="24"/>
  <c r="AB411" i="24" s="1"/>
  <c r="AA410" i="24"/>
  <c r="AB410" i="24" s="1"/>
  <c r="AA409" i="24"/>
  <c r="AB409" i="24" s="1"/>
  <c r="AA408" i="24"/>
  <c r="AB408" i="24" s="1"/>
  <c r="AA407" i="24"/>
  <c r="AB407" i="24" s="1"/>
  <c r="AA406" i="24"/>
  <c r="AB406" i="24" s="1"/>
  <c r="AA405" i="24"/>
  <c r="AB405" i="24" s="1"/>
  <c r="AA404" i="24"/>
  <c r="AB404" i="24" s="1"/>
  <c r="AA403" i="24"/>
  <c r="AB403" i="24" s="1"/>
  <c r="AA402" i="24"/>
  <c r="AB402" i="24" s="1"/>
  <c r="AA401" i="24"/>
  <c r="AB401" i="24" s="1"/>
  <c r="AA400" i="24"/>
  <c r="AB400" i="24" s="1"/>
  <c r="AA399" i="24"/>
  <c r="AB399" i="24" s="1"/>
  <c r="AA398" i="24"/>
  <c r="AB398" i="24" s="1"/>
  <c r="AA397" i="24"/>
  <c r="AB397" i="24" s="1"/>
  <c r="AA396" i="24"/>
  <c r="AB396" i="24" s="1"/>
  <c r="AA395" i="24"/>
  <c r="AB395" i="24" s="1"/>
  <c r="AA394" i="24"/>
  <c r="AB394" i="24" s="1"/>
  <c r="AA393" i="24"/>
  <c r="AB393" i="24" s="1"/>
  <c r="AA392" i="24"/>
  <c r="AB392" i="24" s="1"/>
  <c r="AA391" i="24"/>
  <c r="AB391" i="24" s="1"/>
  <c r="AA390" i="24"/>
  <c r="AB390" i="24" s="1"/>
  <c r="AA389" i="24"/>
  <c r="AB389" i="24" s="1"/>
  <c r="AA388" i="24"/>
  <c r="AB388" i="24" s="1"/>
  <c r="AA387" i="24"/>
  <c r="AB387" i="24" s="1"/>
  <c r="AA386" i="24"/>
  <c r="AB386" i="24" s="1"/>
  <c r="AA385" i="24"/>
  <c r="AB385" i="24" s="1"/>
  <c r="AA384" i="24"/>
  <c r="AB384" i="24" s="1"/>
  <c r="AA383" i="24"/>
  <c r="AB383" i="24" s="1"/>
  <c r="AA382" i="24"/>
  <c r="AB382" i="24" s="1"/>
  <c r="AA381" i="24"/>
  <c r="AB381" i="24" s="1"/>
  <c r="AA380" i="24"/>
  <c r="AB380" i="24" s="1"/>
  <c r="AA379" i="24"/>
  <c r="AB379" i="24" s="1"/>
  <c r="AA378" i="24"/>
  <c r="AB378" i="24" s="1"/>
  <c r="AA377" i="24"/>
  <c r="AB377" i="24" s="1"/>
  <c r="AA376" i="24"/>
  <c r="AB376" i="24" s="1"/>
  <c r="AA375" i="24"/>
  <c r="AB375" i="24" s="1"/>
  <c r="AA374" i="24"/>
  <c r="AB374" i="24" s="1"/>
  <c r="AA373" i="24"/>
  <c r="AB373" i="24" s="1"/>
  <c r="AA372" i="24"/>
  <c r="AB372" i="24" s="1"/>
  <c r="AA371" i="24"/>
  <c r="AB371" i="24" s="1"/>
  <c r="AA370" i="24"/>
  <c r="AB370" i="24" s="1"/>
  <c r="AA369" i="24"/>
  <c r="AB369" i="24" s="1"/>
  <c r="AA368" i="24"/>
  <c r="AB368" i="24" s="1"/>
  <c r="AA367" i="24"/>
  <c r="AB367" i="24" s="1"/>
  <c r="AA366" i="24"/>
  <c r="AB366" i="24" s="1"/>
  <c r="AA365" i="24"/>
  <c r="AB365" i="24" s="1"/>
  <c r="AA364" i="24"/>
  <c r="AB364" i="24" s="1"/>
  <c r="AA363" i="24"/>
  <c r="AB363" i="24" s="1"/>
  <c r="AA362" i="24"/>
  <c r="AB362" i="24" s="1"/>
  <c r="AA361" i="24"/>
  <c r="AB361" i="24" s="1"/>
  <c r="AA360" i="24"/>
  <c r="AB360" i="24" s="1"/>
  <c r="AA359" i="24"/>
  <c r="AB359" i="24" s="1"/>
  <c r="AA358" i="24"/>
  <c r="AB358" i="24" s="1"/>
  <c r="AA357" i="24"/>
  <c r="AB357" i="24" s="1"/>
  <c r="AA356" i="24"/>
  <c r="AB356" i="24" s="1"/>
  <c r="AA355" i="24"/>
  <c r="AB355" i="24" s="1"/>
  <c r="AA354" i="24"/>
  <c r="AB354" i="24" s="1"/>
  <c r="AA353" i="24"/>
  <c r="AB353" i="24" s="1"/>
  <c r="AA352" i="24"/>
  <c r="AB352" i="24" s="1"/>
  <c r="AA351" i="24"/>
  <c r="AB351" i="24" s="1"/>
  <c r="AA350" i="24"/>
  <c r="AB350" i="24" s="1"/>
  <c r="AA349" i="24"/>
  <c r="AB349" i="24" s="1"/>
  <c r="AA348" i="24"/>
  <c r="AB348" i="24" s="1"/>
  <c r="AA347" i="24"/>
  <c r="AB347" i="24" s="1"/>
  <c r="AA346" i="24"/>
  <c r="AB346" i="24" s="1"/>
  <c r="AA345" i="24"/>
  <c r="AB345" i="24" s="1"/>
  <c r="AA344" i="24"/>
  <c r="AB344" i="24" s="1"/>
  <c r="AA343" i="24"/>
  <c r="AB343" i="24" s="1"/>
  <c r="AA342" i="24"/>
  <c r="AB342" i="24" s="1"/>
  <c r="AA341" i="24"/>
  <c r="AB341" i="24" s="1"/>
  <c r="AA340" i="24"/>
  <c r="AB340" i="24" s="1"/>
  <c r="AA339" i="24"/>
  <c r="AB339" i="24" s="1"/>
  <c r="AA338" i="24"/>
  <c r="AB338" i="24" s="1"/>
  <c r="AA337" i="24"/>
  <c r="AB337" i="24" s="1"/>
  <c r="AA336" i="24"/>
  <c r="AB336" i="24" s="1"/>
  <c r="AA335" i="24"/>
  <c r="AB335" i="24" s="1"/>
  <c r="AA334" i="24"/>
  <c r="AB334" i="24" s="1"/>
  <c r="AA333" i="24"/>
  <c r="AB333" i="24" s="1"/>
  <c r="AA332" i="24"/>
  <c r="AB332" i="24" s="1"/>
  <c r="AA331" i="24"/>
  <c r="AB331" i="24" s="1"/>
  <c r="AA330" i="24"/>
  <c r="AB330" i="24" s="1"/>
  <c r="AA329" i="24"/>
  <c r="AB329" i="24" s="1"/>
  <c r="AA328" i="24"/>
  <c r="AB328" i="24" s="1"/>
  <c r="AA327" i="24"/>
  <c r="AB327" i="24" s="1"/>
  <c r="AA326" i="24"/>
  <c r="AB326" i="24" s="1"/>
  <c r="AA325" i="24"/>
  <c r="AB325" i="24" s="1"/>
  <c r="AA324" i="24"/>
  <c r="AB324" i="24" s="1"/>
  <c r="AA323" i="24"/>
  <c r="AB323" i="24" s="1"/>
  <c r="AA322" i="24"/>
  <c r="AB322" i="24" s="1"/>
  <c r="AA321" i="24"/>
  <c r="AB321" i="24" s="1"/>
  <c r="AA320" i="24"/>
  <c r="AB320" i="24" s="1"/>
  <c r="AA319" i="24"/>
  <c r="AB319" i="24" s="1"/>
  <c r="AA318" i="24"/>
  <c r="AB318" i="24" s="1"/>
  <c r="AA317" i="24"/>
  <c r="AB317" i="24" s="1"/>
  <c r="AA316" i="24"/>
  <c r="AB316" i="24" s="1"/>
  <c r="AA315" i="24"/>
  <c r="AB315" i="24" s="1"/>
  <c r="AA314" i="24"/>
  <c r="AB314" i="24" s="1"/>
  <c r="AA313" i="24"/>
  <c r="AB313" i="24" s="1"/>
  <c r="AA312" i="24"/>
  <c r="AB312" i="24" s="1"/>
  <c r="AA311" i="24"/>
  <c r="AB311" i="24" s="1"/>
  <c r="AA310" i="24"/>
  <c r="AB310" i="24" s="1"/>
  <c r="AA309" i="24"/>
  <c r="AB309" i="24" s="1"/>
  <c r="AA308" i="24"/>
  <c r="AB308" i="24" s="1"/>
  <c r="AA307" i="24"/>
  <c r="AB307" i="24" s="1"/>
  <c r="AA306" i="24"/>
  <c r="AB306" i="24" s="1"/>
  <c r="AA305" i="24"/>
  <c r="AB305" i="24" s="1"/>
  <c r="AA304" i="24"/>
  <c r="AB304" i="24" s="1"/>
  <c r="AA303" i="24"/>
  <c r="AB303" i="24" s="1"/>
  <c r="AA302" i="24"/>
  <c r="AB302" i="24" s="1"/>
  <c r="AA301" i="24"/>
  <c r="AB301" i="24" s="1"/>
  <c r="AA300" i="24"/>
  <c r="AB300" i="24" s="1"/>
  <c r="AA299" i="24"/>
  <c r="AB299" i="24" s="1"/>
  <c r="AA298" i="24"/>
  <c r="AB298" i="24" s="1"/>
  <c r="AA297" i="24"/>
  <c r="AB297" i="24" s="1"/>
  <c r="AA296" i="24"/>
  <c r="AB296" i="24" s="1"/>
  <c r="AA295" i="24"/>
  <c r="AB295" i="24" s="1"/>
  <c r="AA294" i="24"/>
  <c r="AB294" i="24" s="1"/>
  <c r="AA293" i="24"/>
  <c r="AB293" i="24" s="1"/>
  <c r="AA292" i="24"/>
  <c r="AB292" i="24" s="1"/>
  <c r="AA291" i="24"/>
  <c r="AB291" i="24" s="1"/>
  <c r="AA290" i="24"/>
  <c r="AB290" i="24" s="1"/>
  <c r="AA289" i="24"/>
  <c r="AB289" i="24" s="1"/>
  <c r="AA288" i="24"/>
  <c r="AB288" i="24" s="1"/>
  <c r="AA287" i="24"/>
  <c r="AB287" i="24" s="1"/>
  <c r="AA286" i="24"/>
  <c r="AB286" i="24" s="1"/>
  <c r="AA285" i="24"/>
  <c r="AB285" i="24" s="1"/>
  <c r="AA284" i="24"/>
  <c r="AB284" i="24" s="1"/>
  <c r="AA283" i="24"/>
  <c r="AB283" i="24" s="1"/>
  <c r="AA282" i="24"/>
  <c r="AB282" i="24" s="1"/>
  <c r="AA281" i="24"/>
  <c r="AB281" i="24" s="1"/>
  <c r="AA280" i="24"/>
  <c r="AB280" i="24" s="1"/>
  <c r="AA279" i="24"/>
  <c r="AB279" i="24" s="1"/>
  <c r="AA278" i="24"/>
  <c r="AB278" i="24" s="1"/>
  <c r="AA277" i="24"/>
  <c r="AB277" i="24" s="1"/>
  <c r="AA276" i="24"/>
  <c r="AB276" i="24" s="1"/>
  <c r="AA275" i="24"/>
  <c r="AB275" i="24" s="1"/>
  <c r="AA274" i="24"/>
  <c r="AB274" i="24" s="1"/>
  <c r="AA273" i="24"/>
  <c r="AB273" i="24" s="1"/>
  <c r="AA272" i="24"/>
  <c r="AB272" i="24" s="1"/>
  <c r="AA271" i="24"/>
  <c r="AB271" i="24" s="1"/>
  <c r="AA270" i="24"/>
  <c r="AB270" i="24" s="1"/>
  <c r="AA269" i="24"/>
  <c r="AB269" i="24" s="1"/>
  <c r="AA268" i="24"/>
  <c r="AB268" i="24" s="1"/>
  <c r="AA267" i="24"/>
  <c r="AB267" i="24" s="1"/>
  <c r="AA266" i="24"/>
  <c r="AB266" i="24" s="1"/>
  <c r="AA265" i="24"/>
  <c r="AB265" i="24" s="1"/>
  <c r="AA264" i="24"/>
  <c r="AB264" i="24" s="1"/>
  <c r="AA263" i="24"/>
  <c r="AB263" i="24" s="1"/>
  <c r="AA262" i="24"/>
  <c r="AB262" i="24" s="1"/>
  <c r="AA261" i="24"/>
  <c r="AB261" i="24" s="1"/>
  <c r="AA260" i="24"/>
  <c r="AB260" i="24" s="1"/>
  <c r="AA259" i="24"/>
  <c r="AB259" i="24" s="1"/>
  <c r="AA258" i="24"/>
  <c r="AB258" i="24" s="1"/>
  <c r="AA257" i="24"/>
  <c r="AB257" i="24" s="1"/>
  <c r="AA256" i="24"/>
  <c r="AB256" i="24" s="1"/>
  <c r="AA255" i="24"/>
  <c r="AB255" i="24" s="1"/>
  <c r="AA254" i="24"/>
  <c r="AB254" i="24" s="1"/>
  <c r="AA253" i="24"/>
  <c r="AB253" i="24" s="1"/>
  <c r="AA252" i="24"/>
  <c r="AB252" i="24" s="1"/>
  <c r="AA251" i="24"/>
  <c r="AB251" i="24" s="1"/>
  <c r="AA250" i="24"/>
  <c r="AB250" i="24" s="1"/>
  <c r="AA249" i="24"/>
  <c r="AB249" i="24" s="1"/>
  <c r="AA248" i="24"/>
  <c r="AB248" i="24" s="1"/>
  <c r="AA247" i="24"/>
  <c r="AB247" i="24" s="1"/>
  <c r="AA246" i="24"/>
  <c r="AB246" i="24" s="1"/>
  <c r="AA245" i="24"/>
  <c r="AB245" i="24" s="1"/>
  <c r="AA244" i="24"/>
  <c r="AB244" i="24" s="1"/>
  <c r="AA243" i="24"/>
  <c r="AB243" i="24" s="1"/>
  <c r="AA242" i="24"/>
  <c r="AB242" i="24" s="1"/>
  <c r="AA241" i="24"/>
  <c r="AB241" i="24" s="1"/>
  <c r="AA240" i="24"/>
  <c r="AB240" i="24" s="1"/>
  <c r="AA239" i="24"/>
  <c r="AB239" i="24" s="1"/>
  <c r="AA238" i="24"/>
  <c r="AB238" i="24" s="1"/>
  <c r="AA237" i="24"/>
  <c r="AB237" i="24" s="1"/>
  <c r="AA236" i="24"/>
  <c r="AB236" i="24" s="1"/>
  <c r="AA235" i="24"/>
  <c r="AB235" i="24" s="1"/>
  <c r="AA234" i="24"/>
  <c r="AB234" i="24" s="1"/>
  <c r="AA233" i="24"/>
  <c r="AB233" i="24" s="1"/>
  <c r="AA232" i="24"/>
  <c r="AB232" i="24" s="1"/>
  <c r="AA231" i="24"/>
  <c r="AB231" i="24" s="1"/>
  <c r="AA230" i="24"/>
  <c r="AB230" i="24" s="1"/>
  <c r="AA229" i="24"/>
  <c r="AB229" i="24" s="1"/>
  <c r="AA228" i="24"/>
  <c r="AB228" i="24" s="1"/>
  <c r="AA227" i="24"/>
  <c r="AB227" i="24" s="1"/>
  <c r="AA226" i="24"/>
  <c r="AB226" i="24" s="1"/>
  <c r="AA225" i="24"/>
  <c r="AB225" i="24" s="1"/>
  <c r="AA224" i="24"/>
  <c r="AB224" i="24" s="1"/>
  <c r="AA223" i="24"/>
  <c r="AB223" i="24" s="1"/>
  <c r="AA222" i="24"/>
  <c r="AB222" i="24" s="1"/>
  <c r="AA221" i="24"/>
  <c r="AB221" i="24" s="1"/>
  <c r="AA220" i="24"/>
  <c r="AB220" i="24" s="1"/>
  <c r="AA219" i="24"/>
  <c r="AB219" i="24" s="1"/>
  <c r="AA218" i="24"/>
  <c r="AB218" i="24" s="1"/>
  <c r="AA217" i="24"/>
  <c r="AB217" i="24" s="1"/>
  <c r="AA216" i="24"/>
  <c r="AB216" i="24" s="1"/>
  <c r="AA215" i="24"/>
  <c r="AB215" i="24" s="1"/>
  <c r="AA214" i="24"/>
  <c r="AB214" i="24" s="1"/>
  <c r="AA213" i="24"/>
  <c r="AB213" i="24" s="1"/>
  <c r="AA212" i="24"/>
  <c r="AB212" i="24" s="1"/>
  <c r="AA211" i="24"/>
  <c r="AB211" i="24" s="1"/>
  <c r="AA210" i="24"/>
  <c r="AB210" i="24" s="1"/>
  <c r="AA209" i="24"/>
  <c r="AB209" i="24" s="1"/>
  <c r="AA208" i="24"/>
  <c r="AB208" i="24" s="1"/>
  <c r="AA207" i="24"/>
  <c r="AB207" i="24" s="1"/>
  <c r="AA206" i="24"/>
  <c r="AB206" i="24" s="1"/>
  <c r="AA205" i="24"/>
  <c r="AB205" i="24" s="1"/>
  <c r="AA204" i="24"/>
  <c r="AB204" i="24" s="1"/>
  <c r="AA203" i="24"/>
  <c r="AB203" i="24" s="1"/>
  <c r="AA202" i="24"/>
  <c r="AB202" i="24" s="1"/>
  <c r="AA201" i="24"/>
  <c r="AB201" i="24" s="1"/>
  <c r="AA200" i="24"/>
  <c r="AB200" i="24" s="1"/>
  <c r="AA199" i="24"/>
  <c r="AB199" i="24" s="1"/>
  <c r="AA198" i="24"/>
  <c r="AB198" i="24" s="1"/>
  <c r="AA197" i="24"/>
  <c r="AB197" i="24" s="1"/>
  <c r="AA196" i="24"/>
  <c r="AB196" i="24" s="1"/>
  <c r="AA195" i="24"/>
  <c r="AB195" i="24" s="1"/>
  <c r="AA194" i="24"/>
  <c r="AB194" i="24" s="1"/>
  <c r="AA193" i="24"/>
  <c r="AB193" i="24" s="1"/>
  <c r="AA192" i="24"/>
  <c r="AB192" i="24" s="1"/>
  <c r="AA191" i="24"/>
  <c r="AB191" i="24" s="1"/>
  <c r="AA190" i="24"/>
  <c r="AB190" i="24" s="1"/>
  <c r="AA189" i="24"/>
  <c r="AB189" i="24" s="1"/>
  <c r="AA188" i="24"/>
  <c r="AB188" i="24" s="1"/>
  <c r="AA187" i="24"/>
  <c r="AB187" i="24" s="1"/>
  <c r="AA186" i="24"/>
  <c r="AB186" i="24" s="1"/>
  <c r="AA185" i="24"/>
  <c r="AB185" i="24" s="1"/>
  <c r="AA184" i="24"/>
  <c r="AB184" i="24" s="1"/>
  <c r="AA183" i="24"/>
  <c r="AB183" i="24" s="1"/>
  <c r="AA182" i="24"/>
  <c r="AB182" i="24" s="1"/>
  <c r="AA181" i="24"/>
  <c r="AB181" i="24" s="1"/>
  <c r="AA180" i="24"/>
  <c r="AB180" i="24" s="1"/>
  <c r="AA179" i="24"/>
  <c r="AB179" i="24" s="1"/>
  <c r="AA178" i="24"/>
  <c r="AB178" i="24" s="1"/>
  <c r="AA177" i="24"/>
  <c r="AB177" i="24" s="1"/>
  <c r="AA176" i="24"/>
  <c r="AB176" i="24" s="1"/>
  <c r="AA175" i="24"/>
  <c r="AB175" i="24" s="1"/>
  <c r="AA174" i="24"/>
  <c r="AB174" i="24" s="1"/>
  <c r="AA173" i="24"/>
  <c r="AB173" i="24" s="1"/>
  <c r="AA172" i="24"/>
  <c r="AB172" i="24" s="1"/>
  <c r="AA171" i="24"/>
  <c r="AB171" i="24" s="1"/>
  <c r="AA170" i="24"/>
  <c r="AB170" i="24" s="1"/>
  <c r="AA169" i="24"/>
  <c r="AB169" i="24" s="1"/>
  <c r="AA168" i="24"/>
  <c r="AB168" i="24" s="1"/>
  <c r="AA167" i="24"/>
  <c r="AB167" i="24" s="1"/>
  <c r="AA166" i="24"/>
  <c r="AB166" i="24" s="1"/>
  <c r="AA165" i="24"/>
  <c r="AB165" i="24" s="1"/>
  <c r="AA164" i="24"/>
  <c r="AB164" i="24" s="1"/>
  <c r="AA163" i="24"/>
  <c r="AB163" i="24" s="1"/>
  <c r="AA162" i="24"/>
  <c r="AB162" i="24" s="1"/>
  <c r="AA161" i="24"/>
  <c r="AB161" i="24" s="1"/>
  <c r="AA160" i="24"/>
  <c r="AB160" i="24" s="1"/>
  <c r="AA159" i="24"/>
  <c r="AB159" i="24" s="1"/>
  <c r="AA158" i="24"/>
  <c r="AB158" i="24" s="1"/>
  <c r="AA157" i="24"/>
  <c r="AB157" i="24" s="1"/>
  <c r="AA156" i="24"/>
  <c r="AB156" i="24" s="1"/>
  <c r="AA155" i="24"/>
  <c r="AB155" i="24" s="1"/>
  <c r="AA154" i="24"/>
  <c r="AB154" i="24" s="1"/>
  <c r="AA153" i="24"/>
  <c r="AB153" i="24" s="1"/>
  <c r="AA152" i="24"/>
  <c r="AB152" i="24" s="1"/>
  <c r="AA151" i="24"/>
  <c r="AB151" i="24" s="1"/>
  <c r="AA150" i="24"/>
  <c r="AB150" i="24" s="1"/>
  <c r="AA149" i="24"/>
  <c r="AB149" i="24" s="1"/>
  <c r="AA148" i="24"/>
  <c r="AB148" i="24" s="1"/>
  <c r="AA147" i="24"/>
  <c r="AB147" i="24" s="1"/>
  <c r="AA146" i="24"/>
  <c r="AB146" i="24" s="1"/>
  <c r="AA145" i="24"/>
  <c r="AB145" i="24" s="1"/>
  <c r="AA144" i="24"/>
  <c r="AB144" i="24" s="1"/>
  <c r="AA143" i="24"/>
  <c r="AB143" i="24" s="1"/>
  <c r="AA142" i="24"/>
  <c r="AB142" i="24" s="1"/>
  <c r="AA141" i="24"/>
  <c r="AB141" i="24" s="1"/>
  <c r="AA140" i="24"/>
  <c r="AB140" i="24" s="1"/>
  <c r="AA139" i="24"/>
  <c r="AB139" i="24" s="1"/>
  <c r="AA138" i="24"/>
  <c r="AB138" i="24" s="1"/>
  <c r="AA137" i="24"/>
  <c r="AB137" i="24" s="1"/>
  <c r="AA136" i="24"/>
  <c r="AB136" i="24" s="1"/>
  <c r="AA135" i="24"/>
  <c r="AB135" i="24" s="1"/>
  <c r="AA134" i="24"/>
  <c r="AB134" i="24" s="1"/>
  <c r="AA133" i="24"/>
  <c r="AB133" i="24" s="1"/>
  <c r="AA132" i="24"/>
  <c r="AB132" i="24" s="1"/>
  <c r="AA131" i="24"/>
  <c r="AB131" i="24" s="1"/>
  <c r="AA130" i="24"/>
  <c r="AB130" i="24" s="1"/>
  <c r="AA129" i="24"/>
  <c r="AB129" i="24" s="1"/>
  <c r="AA128" i="24"/>
  <c r="AB128" i="24" s="1"/>
  <c r="AA127" i="24"/>
  <c r="AB127" i="24" s="1"/>
  <c r="AA126" i="24"/>
  <c r="AB126" i="24" s="1"/>
  <c r="AA125" i="24"/>
  <c r="AB125" i="24" s="1"/>
  <c r="AA124" i="24"/>
  <c r="AB124" i="24" s="1"/>
  <c r="AA123" i="24"/>
  <c r="AB123" i="24" s="1"/>
  <c r="AA122" i="24"/>
  <c r="AB122" i="24" s="1"/>
  <c r="AA121" i="24"/>
  <c r="AB121" i="24" s="1"/>
  <c r="AA120" i="24"/>
  <c r="AB120" i="24" s="1"/>
  <c r="AA119" i="24"/>
  <c r="AB119" i="24" s="1"/>
  <c r="AA118" i="24"/>
  <c r="AB118" i="24" s="1"/>
  <c r="AA117" i="24"/>
  <c r="AB117" i="24" s="1"/>
  <c r="AA116" i="24"/>
  <c r="AB116" i="24" s="1"/>
  <c r="AA115" i="24"/>
  <c r="AB115" i="24" s="1"/>
  <c r="AA114" i="24"/>
  <c r="AB114" i="24" s="1"/>
  <c r="AA113" i="24"/>
  <c r="AB113" i="24" s="1"/>
  <c r="AA112" i="24"/>
  <c r="AB112" i="24" s="1"/>
  <c r="AA111" i="24"/>
  <c r="AB111" i="24" s="1"/>
  <c r="AA110" i="24"/>
  <c r="AB110" i="24" s="1"/>
  <c r="AA109" i="24"/>
  <c r="AB109" i="24" s="1"/>
  <c r="AA108" i="24"/>
  <c r="AB108" i="24" s="1"/>
  <c r="AA107" i="24"/>
  <c r="AB107" i="24" s="1"/>
  <c r="AA106" i="24"/>
  <c r="AB106" i="24" s="1"/>
  <c r="AA105" i="24"/>
  <c r="AB105" i="24" s="1"/>
  <c r="AA104" i="24"/>
  <c r="AB104" i="24" s="1"/>
  <c r="AA103" i="24"/>
  <c r="AB103" i="24" s="1"/>
  <c r="AA102" i="24"/>
  <c r="AB102" i="24" s="1"/>
  <c r="AA101" i="24"/>
  <c r="AB101" i="24" s="1"/>
  <c r="AA100" i="24"/>
  <c r="AB100" i="24" s="1"/>
  <c r="AA99" i="24"/>
  <c r="AB99" i="24" s="1"/>
  <c r="AA98" i="24"/>
  <c r="AB98" i="24" s="1"/>
  <c r="AA97" i="24"/>
  <c r="AB97" i="24" s="1"/>
  <c r="AA96" i="24"/>
  <c r="AB96" i="24" s="1"/>
  <c r="AA95" i="24"/>
  <c r="AB95" i="24" s="1"/>
  <c r="AA94" i="24"/>
  <c r="AB94" i="24" s="1"/>
  <c r="AA93" i="24"/>
  <c r="AB93" i="24" s="1"/>
  <c r="AA92" i="24"/>
  <c r="AB92" i="24" s="1"/>
  <c r="AA91" i="24"/>
  <c r="AB91" i="24" s="1"/>
  <c r="AA90" i="24"/>
  <c r="AB90" i="24" s="1"/>
  <c r="AA89" i="24"/>
  <c r="AB89" i="24" s="1"/>
  <c r="AA88" i="24"/>
  <c r="AB88" i="24" s="1"/>
  <c r="AA87" i="24"/>
  <c r="AB87" i="24" s="1"/>
  <c r="AA86" i="24"/>
  <c r="AB86" i="24" s="1"/>
  <c r="AA85" i="24"/>
  <c r="AB85" i="24" s="1"/>
  <c r="AA84" i="24"/>
  <c r="AB84" i="24" s="1"/>
  <c r="AA83" i="24"/>
  <c r="AB83" i="24" s="1"/>
  <c r="AA82" i="24"/>
  <c r="AB82" i="24" s="1"/>
  <c r="AA81" i="24"/>
  <c r="AB81" i="24" s="1"/>
  <c r="AA80" i="24"/>
  <c r="AB80" i="24" s="1"/>
  <c r="AA79" i="24"/>
  <c r="AB79" i="24" s="1"/>
  <c r="AA78" i="24"/>
  <c r="AB78" i="24" s="1"/>
  <c r="AA77" i="24"/>
  <c r="AB77" i="24" s="1"/>
  <c r="AA76" i="24"/>
  <c r="AB76" i="24" s="1"/>
  <c r="AA75" i="24"/>
  <c r="AB75" i="24" s="1"/>
  <c r="AA74" i="24"/>
  <c r="AB74" i="24" s="1"/>
  <c r="AA73" i="24"/>
  <c r="AB73" i="24" s="1"/>
  <c r="AA72" i="24"/>
  <c r="AB72" i="24" s="1"/>
  <c r="AA71" i="24"/>
  <c r="AB71" i="24" s="1"/>
  <c r="AA70" i="24"/>
  <c r="AB70" i="24" s="1"/>
  <c r="AA69" i="24"/>
  <c r="AB69" i="24" s="1"/>
  <c r="AA68" i="24"/>
  <c r="AB68" i="24" s="1"/>
  <c r="AA67" i="24"/>
  <c r="AB67" i="24" s="1"/>
  <c r="AA66" i="24"/>
  <c r="AB66" i="24" s="1"/>
  <c r="AA65" i="24"/>
  <c r="AB65" i="24" s="1"/>
  <c r="AA64" i="24"/>
  <c r="AB64" i="24" s="1"/>
  <c r="AA63" i="24"/>
  <c r="AB63" i="24" s="1"/>
  <c r="AA62" i="24"/>
  <c r="AB62" i="24" s="1"/>
  <c r="AA61" i="24"/>
  <c r="AB61" i="24" s="1"/>
  <c r="AA60" i="24"/>
  <c r="AB60" i="24" s="1"/>
  <c r="AA59" i="24"/>
  <c r="AB59" i="24" s="1"/>
  <c r="AA58" i="24"/>
  <c r="AB58" i="24" s="1"/>
  <c r="AA57" i="24"/>
  <c r="AB57" i="24" s="1"/>
  <c r="AA56" i="24"/>
  <c r="AB56" i="24" s="1"/>
  <c r="AA55" i="24"/>
  <c r="AB55" i="24" s="1"/>
  <c r="AA54" i="24"/>
  <c r="AB54" i="24" s="1"/>
  <c r="AA53" i="24"/>
  <c r="AB53" i="24" s="1"/>
  <c r="AA52" i="24"/>
  <c r="AB52" i="24" s="1"/>
  <c r="AA51" i="24"/>
  <c r="AB51" i="24" s="1"/>
  <c r="AA50" i="24"/>
  <c r="AB50" i="24" s="1"/>
  <c r="AA49" i="24"/>
  <c r="AB49" i="24" s="1"/>
  <c r="AA48" i="24"/>
  <c r="AB48" i="24" s="1"/>
  <c r="AA47" i="24"/>
  <c r="AB47" i="24" s="1"/>
  <c r="AA46" i="24"/>
  <c r="AB46" i="24" s="1"/>
  <c r="AA45" i="24"/>
  <c r="AB45" i="24" s="1"/>
  <c r="AA44" i="24"/>
  <c r="AB44" i="24" s="1"/>
  <c r="AA43" i="24"/>
  <c r="AB43" i="24" s="1"/>
  <c r="AA42" i="24"/>
  <c r="AB42" i="24" s="1"/>
  <c r="AA41" i="24"/>
  <c r="AB41" i="24" s="1"/>
  <c r="AA40" i="24"/>
  <c r="AB40" i="24" s="1"/>
  <c r="AA39" i="24"/>
  <c r="AB39" i="24" s="1"/>
  <c r="AA38" i="24"/>
  <c r="AB38" i="24" s="1"/>
  <c r="AA37" i="24"/>
  <c r="AB37" i="24" s="1"/>
  <c r="AA36" i="24"/>
  <c r="AB36" i="24" s="1"/>
  <c r="AA35" i="24"/>
  <c r="AB35" i="24" s="1"/>
  <c r="AA34" i="24"/>
  <c r="AB34" i="24" s="1"/>
  <c r="AA33" i="24"/>
  <c r="AB33" i="24" s="1"/>
  <c r="AA32" i="24"/>
  <c r="AB32" i="24" s="1"/>
  <c r="AA31" i="24"/>
  <c r="AB31" i="24" s="1"/>
  <c r="AA30" i="24"/>
  <c r="AB30" i="24" s="1"/>
  <c r="AA29" i="24"/>
  <c r="AB29" i="24" s="1"/>
  <c r="AA28" i="24"/>
  <c r="AB28" i="24" s="1"/>
  <c r="AA27" i="24"/>
  <c r="AB27" i="24" s="1"/>
  <c r="AA26" i="24"/>
  <c r="AB26" i="24" s="1"/>
  <c r="AA25" i="24"/>
  <c r="AB25" i="24" s="1"/>
  <c r="AA24" i="24"/>
  <c r="AB24" i="24" s="1"/>
  <c r="AA23" i="24"/>
  <c r="AB23" i="24" s="1"/>
  <c r="AA22" i="24"/>
  <c r="AB22" i="24" s="1"/>
  <c r="AA21" i="24"/>
  <c r="AB21" i="24" s="1"/>
  <c r="AA20" i="24"/>
  <c r="AB20" i="24" s="1"/>
  <c r="AA19" i="24"/>
  <c r="AB19" i="24" s="1"/>
  <c r="AA18" i="24"/>
  <c r="AB18" i="24" s="1"/>
  <c r="AA17" i="24"/>
  <c r="AB17" i="24" s="1"/>
  <c r="AA16" i="24"/>
  <c r="AB16" i="24" s="1"/>
  <c r="AA15" i="24"/>
  <c r="AB15" i="24" s="1"/>
  <c r="AA14" i="24"/>
  <c r="AB14" i="24" s="1"/>
  <c r="AA13" i="24"/>
  <c r="AB13" i="24" s="1"/>
  <c r="E301" i="56" l="1"/>
  <c r="M301" i="56" s="1"/>
  <c r="E300" i="56"/>
  <c r="M300" i="56" s="1"/>
  <c r="E299" i="56"/>
  <c r="M299" i="56" s="1"/>
  <c r="E298" i="56"/>
  <c r="M298" i="56" s="1"/>
  <c r="E297" i="56"/>
  <c r="M297" i="56" s="1"/>
  <c r="E296" i="56"/>
  <c r="F297" i="56"/>
  <c r="F300" i="56"/>
  <c r="F296" i="56"/>
  <c r="F301" i="56"/>
  <c r="F298" i="56"/>
  <c r="F299" i="56"/>
  <c r="E287" i="56"/>
  <c r="E288" i="56"/>
  <c r="E289" i="56"/>
  <c r="E285" i="56"/>
  <c r="E290" i="56"/>
  <c r="E286" i="56"/>
  <c r="F288" i="56"/>
  <c r="N288" i="56" s="1"/>
  <c r="F289" i="56"/>
  <c r="N289" i="56" s="1"/>
  <c r="F285" i="56"/>
  <c r="F290" i="56"/>
  <c r="N290" i="56" s="1"/>
  <c r="F286" i="56"/>
  <c r="N286" i="56" s="1"/>
  <c r="F287" i="56"/>
  <c r="N287" i="56" s="1"/>
  <c r="G289" i="56"/>
  <c r="O289" i="56" s="1"/>
  <c r="G285" i="56"/>
  <c r="G290" i="56"/>
  <c r="O290" i="56" s="1"/>
  <c r="G286" i="56"/>
  <c r="O286" i="56" s="1"/>
  <c r="G288" i="56"/>
  <c r="O288" i="56" s="1"/>
  <c r="G287" i="56"/>
  <c r="O287" i="56" s="1"/>
  <c r="G277" i="56"/>
  <c r="O277" i="56" s="1"/>
  <c r="G278" i="56"/>
  <c r="O278" i="56" s="1"/>
  <c r="G274" i="56"/>
  <c r="G279" i="56"/>
  <c r="O279" i="56" s="1"/>
  <c r="G275" i="56"/>
  <c r="O275" i="56" s="1"/>
  <c r="G276" i="56"/>
  <c r="O276" i="56" s="1"/>
  <c r="F277" i="56"/>
  <c r="N277" i="56" s="1"/>
  <c r="F278" i="56"/>
  <c r="N278" i="56" s="1"/>
  <c r="F274" i="56"/>
  <c r="F279" i="56"/>
  <c r="N279" i="56" s="1"/>
  <c r="F275" i="56"/>
  <c r="N275" i="56" s="1"/>
  <c r="F276" i="56"/>
  <c r="N276" i="56" s="1"/>
  <c r="E274" i="56"/>
  <c r="E277" i="56"/>
  <c r="E275" i="56"/>
  <c r="E278" i="56"/>
  <c r="E279" i="56"/>
  <c r="E276" i="56"/>
  <c r="E265" i="56"/>
  <c r="E266" i="56"/>
  <c r="E267" i="56"/>
  <c r="E263" i="56"/>
  <c r="E268" i="56"/>
  <c r="E264" i="56"/>
  <c r="G266" i="56"/>
  <c r="O266" i="56" s="1"/>
  <c r="G267" i="56"/>
  <c r="O267" i="56" s="1"/>
  <c r="G263" i="56"/>
  <c r="G268" i="56"/>
  <c r="O268" i="56" s="1"/>
  <c r="G264" i="56"/>
  <c r="O264" i="56" s="1"/>
  <c r="G265" i="56"/>
  <c r="O265" i="56" s="1"/>
  <c r="F265" i="56"/>
  <c r="N265" i="56" s="1"/>
  <c r="F266" i="56"/>
  <c r="N266" i="56" s="1"/>
  <c r="F264" i="56"/>
  <c r="N264" i="56" s="1"/>
  <c r="F267" i="56"/>
  <c r="N267" i="56" s="1"/>
  <c r="F263" i="56"/>
  <c r="F268" i="56"/>
  <c r="N268" i="56" s="1"/>
  <c r="F254" i="56"/>
  <c r="N254" i="56" s="1"/>
  <c r="F257" i="56"/>
  <c r="N257" i="56" s="1"/>
  <c r="F255" i="56"/>
  <c r="N255" i="56" s="1"/>
  <c r="F256" i="56"/>
  <c r="N256" i="56" s="1"/>
  <c r="F252" i="56"/>
  <c r="F253" i="56"/>
  <c r="N253" i="56" s="1"/>
  <c r="G254" i="56"/>
  <c r="O254" i="56" s="1"/>
  <c r="G255" i="56"/>
  <c r="O255" i="56" s="1"/>
  <c r="G257" i="56"/>
  <c r="O257" i="56" s="1"/>
  <c r="G256" i="56"/>
  <c r="O256" i="56" s="1"/>
  <c r="G252" i="56"/>
  <c r="G253" i="56"/>
  <c r="O253" i="56" s="1"/>
  <c r="E257" i="56"/>
  <c r="E253" i="56"/>
  <c r="E256" i="56"/>
  <c r="E254" i="56"/>
  <c r="E255" i="56"/>
  <c r="E252" i="56"/>
  <c r="E244" i="56"/>
  <c r="E246" i="56"/>
  <c r="E242" i="56"/>
  <c r="E241" i="56"/>
  <c r="E243" i="56"/>
  <c r="E245" i="56"/>
  <c r="G243" i="56"/>
  <c r="O243" i="56" s="1"/>
  <c r="G246" i="56"/>
  <c r="O246" i="56" s="1"/>
  <c r="G242" i="56"/>
  <c r="O242" i="56" s="1"/>
  <c r="G241" i="56"/>
  <c r="G244" i="56"/>
  <c r="O244" i="56" s="1"/>
  <c r="G245" i="56"/>
  <c r="O245" i="56" s="1"/>
  <c r="F246" i="56"/>
  <c r="N246" i="56" s="1"/>
  <c r="F242" i="56"/>
  <c r="N242" i="56" s="1"/>
  <c r="F245" i="56"/>
  <c r="N245" i="56" s="1"/>
  <c r="F243" i="56"/>
  <c r="N243" i="56" s="1"/>
  <c r="F241" i="56"/>
  <c r="F244" i="56"/>
  <c r="N244" i="56" s="1"/>
  <c r="E234" i="56"/>
  <c r="E230" i="56"/>
  <c r="E235" i="56"/>
  <c r="E231" i="56"/>
  <c r="E232" i="56"/>
  <c r="E233" i="56"/>
  <c r="F235" i="56"/>
  <c r="N235" i="56" s="1"/>
  <c r="F231" i="56"/>
  <c r="N231" i="56" s="1"/>
  <c r="F232" i="56"/>
  <c r="N232" i="56" s="1"/>
  <c r="F233" i="56"/>
  <c r="N233" i="56" s="1"/>
  <c r="F234" i="56"/>
  <c r="N234" i="56" s="1"/>
  <c r="F230" i="56"/>
  <c r="G235" i="56"/>
  <c r="O235" i="56" s="1"/>
  <c r="G231" i="56"/>
  <c r="O231" i="56" s="1"/>
  <c r="G232" i="56"/>
  <c r="O232" i="56" s="1"/>
  <c r="G233" i="56"/>
  <c r="O233" i="56" s="1"/>
  <c r="G234" i="56"/>
  <c r="O234" i="56" s="1"/>
  <c r="G230" i="56"/>
  <c r="E223" i="56"/>
  <c r="E219" i="56"/>
  <c r="E224" i="56"/>
  <c r="E220" i="56"/>
  <c r="E221" i="56"/>
  <c r="E222" i="56"/>
  <c r="F223" i="56"/>
  <c r="N223" i="56" s="1"/>
  <c r="F219" i="56"/>
  <c r="F224" i="56"/>
  <c r="N224" i="56" s="1"/>
  <c r="F220" i="56"/>
  <c r="N220" i="56" s="1"/>
  <c r="F222" i="56"/>
  <c r="N222" i="56" s="1"/>
  <c r="F221" i="56"/>
  <c r="N221" i="56" s="1"/>
  <c r="G224" i="56"/>
  <c r="O224" i="56" s="1"/>
  <c r="G220" i="56"/>
  <c r="O220" i="56" s="1"/>
  <c r="G221" i="56"/>
  <c r="O221" i="56" s="1"/>
  <c r="G222" i="56"/>
  <c r="O222" i="56" s="1"/>
  <c r="G223" i="56"/>
  <c r="O223" i="56" s="1"/>
  <c r="G219" i="56"/>
  <c r="F212" i="56"/>
  <c r="N212" i="56" s="1"/>
  <c r="F208" i="56"/>
  <c r="F213" i="56"/>
  <c r="N213" i="56" s="1"/>
  <c r="F209" i="56"/>
  <c r="N209" i="56" s="1"/>
  <c r="F210" i="56"/>
  <c r="N210" i="56" s="1"/>
  <c r="F211" i="56"/>
  <c r="N211" i="56" s="1"/>
  <c r="E211" i="56"/>
  <c r="E212" i="56"/>
  <c r="E208" i="56"/>
  <c r="E213" i="56"/>
  <c r="E209" i="56"/>
  <c r="E210" i="56"/>
  <c r="G212" i="56"/>
  <c r="O212" i="56" s="1"/>
  <c r="G208" i="56"/>
  <c r="G213" i="56"/>
  <c r="O213" i="56" s="1"/>
  <c r="G209" i="56"/>
  <c r="O209" i="56" s="1"/>
  <c r="G210" i="56"/>
  <c r="O210" i="56" s="1"/>
  <c r="G211" i="56"/>
  <c r="O211" i="56" s="1"/>
  <c r="F200" i="56"/>
  <c r="N200" i="56" s="1"/>
  <c r="F201" i="56"/>
  <c r="N201" i="56" s="1"/>
  <c r="F197" i="56"/>
  <c r="F198" i="56"/>
  <c r="N198" i="56" s="1"/>
  <c r="F202" i="56"/>
  <c r="N202" i="56" s="1"/>
  <c r="F199" i="56"/>
  <c r="N199" i="56" s="1"/>
  <c r="G201" i="56"/>
  <c r="O201" i="56" s="1"/>
  <c r="G197" i="56"/>
  <c r="G198" i="56"/>
  <c r="O198" i="56" s="1"/>
  <c r="G202" i="56"/>
  <c r="O202" i="56" s="1"/>
  <c r="G200" i="56"/>
  <c r="O200" i="56" s="1"/>
  <c r="G199" i="56"/>
  <c r="O199" i="56" s="1"/>
  <c r="E200" i="56"/>
  <c r="E201" i="56"/>
  <c r="E202" i="56"/>
  <c r="E197" i="56"/>
  <c r="E198" i="56"/>
  <c r="E199" i="56"/>
  <c r="E103" i="56"/>
  <c r="M103" i="56" s="1"/>
  <c r="E102" i="56"/>
  <c r="M102" i="56" s="1"/>
  <c r="E101" i="56"/>
  <c r="M101" i="56" s="1"/>
  <c r="E100" i="56"/>
  <c r="M100" i="56" s="1"/>
  <c r="E99" i="56"/>
  <c r="M99" i="56" s="1"/>
  <c r="E98" i="56"/>
  <c r="F112" i="56"/>
  <c r="N112" i="56" s="1"/>
  <c r="F111" i="56"/>
  <c r="N111" i="56" s="1"/>
  <c r="F114" i="56"/>
  <c r="N114" i="56" s="1"/>
  <c r="F110" i="56"/>
  <c r="N110" i="56" s="1"/>
  <c r="F109" i="56"/>
  <c r="F113" i="56"/>
  <c r="N113" i="56" s="1"/>
  <c r="G111" i="56"/>
  <c r="O111" i="56" s="1"/>
  <c r="G114" i="56"/>
  <c r="O114" i="56" s="1"/>
  <c r="G110" i="56"/>
  <c r="O110" i="56" s="1"/>
  <c r="G113" i="56"/>
  <c r="O113" i="56" s="1"/>
  <c r="G109" i="56"/>
  <c r="G112" i="56"/>
  <c r="O112" i="56" s="1"/>
  <c r="E135" i="56"/>
  <c r="E133" i="56"/>
  <c r="E131" i="56"/>
  <c r="E136" i="56"/>
  <c r="E134" i="56"/>
  <c r="E132" i="56"/>
  <c r="G136" i="56"/>
  <c r="O136" i="56" s="1"/>
  <c r="G134" i="56"/>
  <c r="O134" i="56" s="1"/>
  <c r="G132" i="56"/>
  <c r="O132" i="56" s="1"/>
  <c r="G135" i="56"/>
  <c r="O135" i="56" s="1"/>
  <c r="G133" i="56"/>
  <c r="O133" i="56" s="1"/>
  <c r="G131" i="56"/>
  <c r="F131" i="56"/>
  <c r="F136" i="56"/>
  <c r="N136" i="56" s="1"/>
  <c r="F132" i="56"/>
  <c r="N132" i="56" s="1"/>
  <c r="F134" i="56"/>
  <c r="N134" i="56" s="1"/>
  <c r="F133" i="56"/>
  <c r="N133" i="56" s="1"/>
  <c r="F135" i="56"/>
  <c r="N135" i="56" s="1"/>
  <c r="F155" i="56"/>
  <c r="N155" i="56" s="1"/>
  <c r="F156" i="56"/>
  <c r="N156" i="56" s="1"/>
  <c r="F158" i="56"/>
  <c r="N158" i="56" s="1"/>
  <c r="F154" i="56"/>
  <c r="N154" i="56" s="1"/>
  <c r="F157" i="56"/>
  <c r="N157" i="56" s="1"/>
  <c r="F153" i="56"/>
  <c r="G158" i="56"/>
  <c r="O158" i="56" s="1"/>
  <c r="G156" i="56"/>
  <c r="O156" i="56" s="1"/>
  <c r="G154" i="56"/>
  <c r="O154" i="56" s="1"/>
  <c r="G157" i="56"/>
  <c r="O157" i="56" s="1"/>
  <c r="G155" i="56"/>
  <c r="O155" i="56" s="1"/>
  <c r="G153" i="56"/>
  <c r="E157" i="56"/>
  <c r="E155" i="56"/>
  <c r="E153" i="56"/>
  <c r="E158" i="56"/>
  <c r="E156" i="56"/>
  <c r="E154" i="56"/>
  <c r="E169" i="56"/>
  <c r="E167" i="56"/>
  <c r="E165" i="56"/>
  <c r="E168" i="56"/>
  <c r="E166" i="56"/>
  <c r="E164" i="56"/>
  <c r="F168" i="56"/>
  <c r="N168" i="56" s="1"/>
  <c r="F164" i="56"/>
  <c r="F166" i="56"/>
  <c r="N166" i="56" s="1"/>
  <c r="F169" i="56"/>
  <c r="N169" i="56" s="1"/>
  <c r="F167" i="56"/>
  <c r="N167" i="56" s="1"/>
  <c r="F165" i="56"/>
  <c r="N165" i="56" s="1"/>
  <c r="G168" i="56"/>
  <c r="O168" i="56" s="1"/>
  <c r="G166" i="56"/>
  <c r="O166" i="56" s="1"/>
  <c r="G164" i="56"/>
  <c r="G169" i="56"/>
  <c r="O169" i="56" s="1"/>
  <c r="G167" i="56"/>
  <c r="O167" i="56" s="1"/>
  <c r="G165" i="56"/>
  <c r="O165" i="56" s="1"/>
  <c r="F180" i="56"/>
  <c r="N180" i="56" s="1"/>
  <c r="F176" i="56"/>
  <c r="N176" i="56" s="1"/>
  <c r="F179" i="56"/>
  <c r="N179" i="56" s="1"/>
  <c r="F177" i="56"/>
  <c r="N177" i="56" s="1"/>
  <c r="F178" i="56"/>
  <c r="N178" i="56" s="1"/>
  <c r="F175" i="56"/>
  <c r="G179" i="56"/>
  <c r="O179" i="56" s="1"/>
  <c r="G177" i="56"/>
  <c r="O177" i="56" s="1"/>
  <c r="G175" i="56"/>
  <c r="G180" i="56"/>
  <c r="O180" i="56" s="1"/>
  <c r="G178" i="56"/>
  <c r="O178" i="56" s="1"/>
  <c r="G176" i="56"/>
  <c r="O176" i="56" s="1"/>
  <c r="E180" i="56"/>
  <c r="E178" i="56"/>
  <c r="E176" i="56"/>
  <c r="E179" i="56"/>
  <c r="E177" i="56"/>
  <c r="E175" i="56"/>
  <c r="G144" i="56"/>
  <c r="O144" i="56" s="1"/>
  <c r="G143" i="56"/>
  <c r="O143" i="56" s="1"/>
  <c r="G145" i="56"/>
  <c r="O145" i="56" s="1"/>
  <c r="G147" i="56"/>
  <c r="O147" i="56" s="1"/>
  <c r="G146" i="56"/>
  <c r="O146" i="56" s="1"/>
  <c r="G142" i="56"/>
  <c r="E146" i="56"/>
  <c r="E142" i="56"/>
  <c r="E143" i="56"/>
  <c r="E145" i="56"/>
  <c r="E144" i="56"/>
  <c r="E147" i="56"/>
  <c r="F145" i="56"/>
  <c r="N145" i="56" s="1"/>
  <c r="F144" i="56"/>
  <c r="N144" i="56" s="1"/>
  <c r="F146" i="56"/>
  <c r="N146" i="56" s="1"/>
  <c r="F147" i="56"/>
  <c r="N147" i="56" s="1"/>
  <c r="F143" i="56"/>
  <c r="N143" i="56" s="1"/>
  <c r="F142" i="56"/>
  <c r="I147" i="56"/>
  <c r="I642" i="56" s="1"/>
  <c r="I145" i="56"/>
  <c r="I640" i="56" s="1"/>
  <c r="I143" i="56"/>
  <c r="I638" i="56" s="1"/>
  <c r="I146" i="56"/>
  <c r="I641" i="56" s="1"/>
  <c r="I144" i="56"/>
  <c r="I639" i="56" s="1"/>
  <c r="I142" i="56"/>
  <c r="E113" i="56"/>
  <c r="E111" i="56"/>
  <c r="E109" i="56"/>
  <c r="E114" i="56"/>
  <c r="E112" i="56"/>
  <c r="E110" i="56"/>
  <c r="E190" i="56"/>
  <c r="E188" i="56"/>
  <c r="E186" i="56"/>
  <c r="E191" i="56"/>
  <c r="E189" i="56"/>
  <c r="E187" i="56"/>
  <c r="F187" i="56"/>
  <c r="N187" i="56" s="1"/>
  <c r="F191" i="56"/>
  <c r="N191" i="56" s="1"/>
  <c r="F189" i="56"/>
  <c r="N189" i="56" s="1"/>
  <c r="F190" i="56"/>
  <c r="N190" i="56" s="1"/>
  <c r="F186" i="56"/>
  <c r="F188" i="56"/>
  <c r="N188" i="56" s="1"/>
  <c r="G191" i="56"/>
  <c r="O191" i="56" s="1"/>
  <c r="G189" i="56"/>
  <c r="O189" i="56" s="1"/>
  <c r="G187" i="56"/>
  <c r="O187" i="56" s="1"/>
  <c r="G190" i="56"/>
  <c r="O190" i="56" s="1"/>
  <c r="G188" i="56"/>
  <c r="O188" i="56" s="1"/>
  <c r="G186" i="56"/>
  <c r="E90" i="56"/>
  <c r="E88" i="56"/>
  <c r="E91" i="56"/>
  <c r="E89" i="56"/>
  <c r="G92" i="56"/>
  <c r="O92" i="56" s="1"/>
  <c r="G87" i="56"/>
  <c r="G91" i="56"/>
  <c r="O91" i="56" s="1"/>
  <c r="G89" i="56"/>
  <c r="O89" i="56" s="1"/>
  <c r="G90" i="56"/>
  <c r="O90" i="56" s="1"/>
  <c r="G88" i="56"/>
  <c r="O88" i="56" s="1"/>
  <c r="F90" i="56"/>
  <c r="N90" i="56" s="1"/>
  <c r="F88" i="56"/>
  <c r="N88" i="56" s="1"/>
  <c r="F91" i="56"/>
  <c r="N91" i="56" s="1"/>
  <c r="F89" i="56"/>
  <c r="N89" i="56" s="1"/>
  <c r="F87" i="56"/>
  <c r="F92" i="56"/>
  <c r="N92" i="56" s="1"/>
  <c r="G103" i="56"/>
  <c r="G101" i="56"/>
  <c r="G99" i="56"/>
  <c r="G102" i="56"/>
  <c r="G100" i="56"/>
  <c r="G98" i="56"/>
  <c r="F102" i="56"/>
  <c r="F98" i="56"/>
  <c r="F103" i="56"/>
  <c r="F101" i="56"/>
  <c r="F99" i="56"/>
  <c r="F100" i="56"/>
  <c r="E92" i="56"/>
  <c r="E87" i="56"/>
  <c r="AC12" i="40"/>
  <c r="AC12" i="44"/>
  <c r="AC12" i="48"/>
  <c r="A136" i="56"/>
  <c r="B136" i="56" s="1"/>
  <c r="A114" i="56"/>
  <c r="B114" i="56" s="1"/>
  <c r="AC12" i="30"/>
  <c r="A378" i="56" s="1"/>
  <c r="B378" i="56" s="1"/>
  <c r="A180" i="56"/>
  <c r="B180" i="56" s="1"/>
  <c r="A191" i="56"/>
  <c r="B191" i="56" s="1"/>
  <c r="A202" i="56"/>
  <c r="B202" i="56" s="1"/>
  <c r="A213" i="56"/>
  <c r="B213" i="56" s="1"/>
  <c r="A290" i="56"/>
  <c r="B290" i="56" s="1"/>
  <c r="AC12" i="24"/>
  <c r="A312" i="56" s="1"/>
  <c r="B312" i="56" s="1"/>
  <c r="AC12" i="25"/>
  <c r="A323" i="56" s="1"/>
  <c r="B323" i="56" s="1"/>
  <c r="AC12" i="31"/>
  <c r="A389" i="56" s="1"/>
  <c r="B389" i="56" s="1"/>
  <c r="AC12" i="32"/>
  <c r="A400" i="56" s="1"/>
  <c r="B400" i="56" s="1"/>
  <c r="AC12" i="52"/>
  <c r="A103" i="56"/>
  <c r="B103" i="56" s="1"/>
  <c r="AC12" i="26"/>
  <c r="A334" i="56" s="1"/>
  <c r="B334" i="56" s="1"/>
  <c r="AC12" i="27"/>
  <c r="A345" i="56" s="1"/>
  <c r="B345" i="56" s="1"/>
  <c r="AC12" i="28"/>
  <c r="A356" i="56" s="1"/>
  <c r="B356" i="56" s="1"/>
  <c r="AC12" i="33"/>
  <c r="AC12" i="36"/>
  <c r="AC12" i="42"/>
  <c r="AC12" i="46"/>
  <c r="AC12" i="50"/>
  <c r="AC12" i="54"/>
  <c r="AC12" i="37"/>
  <c r="A92" i="56"/>
  <c r="B92" i="56" s="1"/>
  <c r="A125" i="56"/>
  <c r="B125" i="56" s="1"/>
  <c r="A147" i="56"/>
  <c r="B147" i="56" s="1"/>
  <c r="A169" i="56"/>
  <c r="B169" i="56" s="1"/>
  <c r="A224" i="56"/>
  <c r="B224" i="56" s="1"/>
  <c r="A235" i="56"/>
  <c r="B235" i="56" s="1"/>
  <c r="A246" i="56"/>
  <c r="B246" i="56" s="1"/>
  <c r="A257" i="56"/>
  <c r="B257" i="56" s="1"/>
  <c r="A268" i="56"/>
  <c r="B268" i="56" s="1"/>
  <c r="A279" i="56"/>
  <c r="B279" i="56" s="1"/>
  <c r="A301" i="56"/>
  <c r="B301" i="56" s="1"/>
  <c r="AC12" i="29"/>
  <c r="A367" i="56" s="1"/>
  <c r="B367" i="56" s="1"/>
  <c r="AC12" i="35"/>
  <c r="AC12" i="38"/>
  <c r="AC12" i="39"/>
  <c r="AC12" i="41"/>
  <c r="AC12" i="43"/>
  <c r="AC12" i="45"/>
  <c r="AC12" i="47"/>
  <c r="AC12" i="49"/>
  <c r="AC12" i="51"/>
  <c r="AC12" i="53"/>
  <c r="A158" i="56"/>
  <c r="B158" i="56" s="1"/>
  <c r="E302" i="56" l="1"/>
  <c r="M295" i="56" s="1"/>
  <c r="M296" i="56"/>
  <c r="M302" i="56" s="1"/>
  <c r="N299" i="56"/>
  <c r="H299" i="56"/>
  <c r="N298" i="56"/>
  <c r="H298" i="56"/>
  <c r="N301" i="56"/>
  <c r="H301" i="56"/>
  <c r="F302" i="56"/>
  <c r="N295" i="56" s="1"/>
  <c r="N296" i="56"/>
  <c r="H296" i="56"/>
  <c r="N300" i="56"/>
  <c r="H300" i="56"/>
  <c r="N297" i="56"/>
  <c r="H297" i="56"/>
  <c r="O285" i="56"/>
  <c r="O291" i="56" s="1"/>
  <c r="G291" i="56"/>
  <c r="O284" i="56" s="1"/>
  <c r="M286" i="56"/>
  <c r="H286" i="56"/>
  <c r="M290" i="56"/>
  <c r="H290" i="56"/>
  <c r="H285" i="56"/>
  <c r="E291" i="56"/>
  <c r="M284" i="56" s="1"/>
  <c r="M285" i="56"/>
  <c r="M289" i="56"/>
  <c r="H289" i="56"/>
  <c r="M288" i="56"/>
  <c r="H288" i="56"/>
  <c r="F291" i="56"/>
  <c r="N284" i="56" s="1"/>
  <c r="N285" i="56"/>
  <c r="N291" i="56" s="1"/>
  <c r="M287" i="56"/>
  <c r="H287" i="56"/>
  <c r="H278" i="56"/>
  <c r="M278" i="56"/>
  <c r="M277" i="56"/>
  <c r="H277" i="56"/>
  <c r="M275" i="56"/>
  <c r="H275" i="56"/>
  <c r="E280" i="56"/>
  <c r="M273" i="56" s="1"/>
  <c r="H274" i="56"/>
  <c r="M274" i="56"/>
  <c r="O274" i="56"/>
  <c r="O280" i="56" s="1"/>
  <c r="G280" i="56"/>
  <c r="O273" i="56" s="1"/>
  <c r="O281" i="56" s="1"/>
  <c r="H276" i="56"/>
  <c r="M276" i="56"/>
  <c r="H279" i="56"/>
  <c r="M279" i="56"/>
  <c r="N274" i="56"/>
  <c r="N280" i="56" s="1"/>
  <c r="F280" i="56"/>
  <c r="N273" i="56" s="1"/>
  <c r="M265" i="56"/>
  <c r="H265" i="56"/>
  <c r="O263" i="56"/>
  <c r="O269" i="56" s="1"/>
  <c r="G269" i="56"/>
  <c r="O262" i="56" s="1"/>
  <c r="O270" i="56" s="1"/>
  <c r="M264" i="56"/>
  <c r="H264" i="56"/>
  <c r="F269" i="56"/>
  <c r="N262" i="56" s="1"/>
  <c r="N263" i="56"/>
  <c r="N269" i="56" s="1"/>
  <c r="M268" i="56"/>
  <c r="H268" i="56"/>
  <c r="E269" i="56"/>
  <c r="M262" i="56" s="1"/>
  <c r="H263" i="56"/>
  <c r="M263" i="56"/>
  <c r="M267" i="56"/>
  <c r="H267" i="56"/>
  <c r="M266" i="56"/>
  <c r="H266" i="56"/>
  <c r="M256" i="56"/>
  <c r="H256" i="56"/>
  <c r="H254" i="56"/>
  <c r="M254" i="56"/>
  <c r="M253" i="56"/>
  <c r="H253" i="56"/>
  <c r="N252" i="56"/>
  <c r="N258" i="56" s="1"/>
  <c r="F258" i="56"/>
  <c r="N251" i="56" s="1"/>
  <c r="M257" i="56"/>
  <c r="H257" i="56"/>
  <c r="O252" i="56"/>
  <c r="O258" i="56" s="1"/>
  <c r="G258" i="56"/>
  <c r="O251" i="56" s="1"/>
  <c r="H252" i="56"/>
  <c r="M252" i="56"/>
  <c r="E258" i="56"/>
  <c r="M251" i="56" s="1"/>
  <c r="H255" i="56"/>
  <c r="M255" i="56"/>
  <c r="M245" i="56"/>
  <c r="H245" i="56"/>
  <c r="M243" i="56"/>
  <c r="H243" i="56"/>
  <c r="H241" i="56"/>
  <c r="M241" i="56"/>
  <c r="E247" i="56"/>
  <c r="M240" i="56" s="1"/>
  <c r="M242" i="56"/>
  <c r="H242" i="56"/>
  <c r="O241" i="56"/>
  <c r="O247" i="56" s="1"/>
  <c r="G247" i="56"/>
  <c r="O240" i="56" s="1"/>
  <c r="M246" i="56"/>
  <c r="H246" i="56"/>
  <c r="N241" i="56"/>
  <c r="N247" i="56" s="1"/>
  <c r="F247" i="56"/>
  <c r="N240" i="56" s="1"/>
  <c r="M244" i="56"/>
  <c r="H244" i="56"/>
  <c r="H233" i="56"/>
  <c r="M233" i="56"/>
  <c r="M232" i="56"/>
  <c r="H232" i="56"/>
  <c r="M231" i="56"/>
  <c r="H231" i="56"/>
  <c r="F236" i="56"/>
  <c r="N229" i="56" s="1"/>
  <c r="N230" i="56"/>
  <c r="N236" i="56" s="1"/>
  <c r="M235" i="56"/>
  <c r="H235" i="56"/>
  <c r="O230" i="56"/>
  <c r="O236" i="56" s="1"/>
  <c r="G236" i="56"/>
  <c r="O229" i="56" s="1"/>
  <c r="H230" i="56"/>
  <c r="M230" i="56"/>
  <c r="E236" i="56"/>
  <c r="M229" i="56" s="1"/>
  <c r="M234" i="56"/>
  <c r="H234" i="56"/>
  <c r="F225" i="56"/>
  <c r="N218" i="56" s="1"/>
  <c r="N219" i="56"/>
  <c r="N225" i="56" s="1"/>
  <c r="M222" i="56"/>
  <c r="H222" i="56"/>
  <c r="M221" i="56"/>
  <c r="H221" i="56"/>
  <c r="M220" i="56"/>
  <c r="H220" i="56"/>
  <c r="M224" i="56"/>
  <c r="H224" i="56"/>
  <c r="H219" i="56"/>
  <c r="M219" i="56"/>
  <c r="E225" i="56"/>
  <c r="M218" i="56" s="1"/>
  <c r="G225" i="56"/>
  <c r="O218" i="56" s="1"/>
  <c r="O226" i="56" s="1"/>
  <c r="O219" i="56"/>
  <c r="O225" i="56" s="1"/>
  <c r="M223" i="56"/>
  <c r="H223" i="56"/>
  <c r="E214" i="56"/>
  <c r="M207" i="56" s="1"/>
  <c r="H208" i="56"/>
  <c r="M208" i="56"/>
  <c r="M212" i="56"/>
  <c r="H212" i="56"/>
  <c r="O208" i="56"/>
  <c r="O214" i="56" s="1"/>
  <c r="G214" i="56"/>
  <c r="O207" i="56" s="1"/>
  <c r="H211" i="56"/>
  <c r="M211" i="56"/>
  <c r="H210" i="56"/>
  <c r="M210" i="56"/>
  <c r="H209" i="56"/>
  <c r="M209" i="56"/>
  <c r="M213" i="56"/>
  <c r="H213" i="56"/>
  <c r="N208" i="56"/>
  <c r="N214" i="56" s="1"/>
  <c r="F214" i="56"/>
  <c r="N207" i="56" s="1"/>
  <c r="H202" i="56"/>
  <c r="M202" i="56"/>
  <c r="M197" i="56"/>
  <c r="H197" i="56"/>
  <c r="E203" i="56"/>
  <c r="M196" i="56" s="1"/>
  <c r="M201" i="56"/>
  <c r="H201" i="56"/>
  <c r="M200" i="56"/>
  <c r="H200" i="56"/>
  <c r="G203" i="56"/>
  <c r="O196" i="56" s="1"/>
  <c r="O197" i="56"/>
  <c r="O203" i="56" s="1"/>
  <c r="F203" i="56"/>
  <c r="N196" i="56" s="1"/>
  <c r="N197" i="56"/>
  <c r="N203" i="56" s="1"/>
  <c r="H199" i="56"/>
  <c r="M199" i="56"/>
  <c r="M198" i="56"/>
  <c r="H198" i="56"/>
  <c r="M98" i="56"/>
  <c r="M104" i="56" s="1"/>
  <c r="E104" i="56"/>
  <c r="M97" i="56" s="1"/>
  <c r="G115" i="56"/>
  <c r="O108" i="56" s="1"/>
  <c r="O109" i="56"/>
  <c r="O115" i="56" s="1"/>
  <c r="N109" i="56"/>
  <c r="N115" i="56" s="1"/>
  <c r="F115" i="56"/>
  <c r="N108" i="56" s="1"/>
  <c r="O131" i="56"/>
  <c r="O137" i="56" s="1"/>
  <c r="G137" i="56"/>
  <c r="O130" i="56" s="1"/>
  <c r="M136" i="56"/>
  <c r="H136" i="56"/>
  <c r="M131" i="56"/>
  <c r="E137" i="56"/>
  <c r="M130" i="56" s="1"/>
  <c r="H131" i="56"/>
  <c r="M132" i="56"/>
  <c r="H132" i="56"/>
  <c r="H133" i="56"/>
  <c r="M133" i="56"/>
  <c r="N131" i="56"/>
  <c r="N137" i="56" s="1"/>
  <c r="F137" i="56"/>
  <c r="N130" i="56" s="1"/>
  <c r="M134" i="56"/>
  <c r="H134" i="56"/>
  <c r="M135" i="56"/>
  <c r="H135" i="56"/>
  <c r="M158" i="56"/>
  <c r="H158" i="56"/>
  <c r="G159" i="56"/>
  <c r="O152" i="56" s="1"/>
  <c r="O153" i="56"/>
  <c r="O159" i="56" s="1"/>
  <c r="M156" i="56"/>
  <c r="H156" i="56"/>
  <c r="M153" i="56"/>
  <c r="H153" i="56"/>
  <c r="E159" i="56"/>
  <c r="M152" i="56" s="1"/>
  <c r="M155" i="56"/>
  <c r="H155" i="56"/>
  <c r="N153" i="56"/>
  <c r="N159" i="56" s="1"/>
  <c r="F159" i="56"/>
  <c r="N152" i="56" s="1"/>
  <c r="M154" i="56"/>
  <c r="H154" i="56"/>
  <c r="M157" i="56"/>
  <c r="H157" i="56"/>
  <c r="F170" i="56"/>
  <c r="N163" i="56" s="1"/>
  <c r="N164" i="56"/>
  <c r="N170" i="56" s="1"/>
  <c r="M168" i="56"/>
  <c r="H168" i="56"/>
  <c r="G170" i="56"/>
  <c r="O163" i="56" s="1"/>
  <c r="O164" i="56"/>
  <c r="O170" i="56" s="1"/>
  <c r="M165" i="56"/>
  <c r="H165" i="56"/>
  <c r="E170" i="56"/>
  <c r="M163" i="56" s="1"/>
  <c r="H164" i="56"/>
  <c r="M164" i="56"/>
  <c r="M167" i="56"/>
  <c r="H167" i="56"/>
  <c r="H166" i="56"/>
  <c r="M166" i="56"/>
  <c r="M169" i="56"/>
  <c r="H169" i="56"/>
  <c r="M179" i="56"/>
  <c r="H179" i="56"/>
  <c r="M176" i="56"/>
  <c r="H176" i="56"/>
  <c r="H175" i="56"/>
  <c r="E181" i="56"/>
  <c r="M174" i="56" s="1"/>
  <c r="M175" i="56"/>
  <c r="M178" i="56"/>
  <c r="H178" i="56"/>
  <c r="N175" i="56"/>
  <c r="N181" i="56" s="1"/>
  <c r="F181" i="56"/>
  <c r="N174" i="56" s="1"/>
  <c r="H177" i="56"/>
  <c r="M177" i="56"/>
  <c r="M180" i="56"/>
  <c r="H180" i="56"/>
  <c r="O175" i="56"/>
  <c r="O181" i="56" s="1"/>
  <c r="G181" i="56"/>
  <c r="O174" i="56" s="1"/>
  <c r="M147" i="56"/>
  <c r="H147" i="56"/>
  <c r="H142" i="56"/>
  <c r="E148" i="56"/>
  <c r="M141" i="56" s="1"/>
  <c r="M142" i="56"/>
  <c r="M144" i="56"/>
  <c r="H144" i="56"/>
  <c r="M146" i="56"/>
  <c r="H146" i="56"/>
  <c r="F148" i="56"/>
  <c r="N141" i="56" s="1"/>
  <c r="N142" i="56"/>
  <c r="N148" i="56" s="1"/>
  <c r="M145" i="56"/>
  <c r="H145" i="56"/>
  <c r="G148" i="56"/>
  <c r="O141" i="56" s="1"/>
  <c r="O149" i="56" s="1"/>
  <c r="O142" i="56"/>
  <c r="O148" i="56" s="1"/>
  <c r="H143" i="56"/>
  <c r="M143" i="56"/>
  <c r="I637" i="56"/>
  <c r="I643" i="56" s="1"/>
  <c r="I148" i="56"/>
  <c r="M114" i="56"/>
  <c r="H114" i="56"/>
  <c r="M110" i="56"/>
  <c r="H110" i="56"/>
  <c r="H109" i="56"/>
  <c r="M109" i="56"/>
  <c r="E115" i="56"/>
  <c r="M108" i="56" s="1"/>
  <c r="M111" i="56"/>
  <c r="H111" i="56"/>
  <c r="M112" i="56"/>
  <c r="H112" i="56"/>
  <c r="M113" i="56"/>
  <c r="H113" i="56"/>
  <c r="M191" i="56"/>
  <c r="H191" i="56"/>
  <c r="O186" i="56"/>
  <c r="O192" i="56" s="1"/>
  <c r="G192" i="56"/>
  <c r="O185" i="56" s="1"/>
  <c r="F192" i="56"/>
  <c r="N185" i="56" s="1"/>
  <c r="N186" i="56"/>
  <c r="N192" i="56" s="1"/>
  <c r="M186" i="56"/>
  <c r="E192" i="56"/>
  <c r="M185" i="56" s="1"/>
  <c r="H186" i="56"/>
  <c r="M187" i="56"/>
  <c r="H187" i="56"/>
  <c r="H188" i="56"/>
  <c r="M188" i="56"/>
  <c r="M189" i="56"/>
  <c r="H189" i="56"/>
  <c r="M190" i="56"/>
  <c r="H190" i="56"/>
  <c r="O102" i="56"/>
  <c r="G641" i="56"/>
  <c r="M89" i="56"/>
  <c r="H89" i="56"/>
  <c r="E639" i="56"/>
  <c r="F637" i="56"/>
  <c r="N98" i="56"/>
  <c r="F104" i="56"/>
  <c r="N97" i="56" s="1"/>
  <c r="H98" i="56"/>
  <c r="N99" i="56"/>
  <c r="H99" i="56"/>
  <c r="F638" i="56"/>
  <c r="N102" i="56"/>
  <c r="H102" i="56"/>
  <c r="F641" i="56"/>
  <c r="O99" i="56"/>
  <c r="G638" i="56"/>
  <c r="F93" i="56"/>
  <c r="N86" i="56" s="1"/>
  <c r="N87" i="56"/>
  <c r="N93" i="56" s="1"/>
  <c r="M91" i="56"/>
  <c r="H91" i="56"/>
  <c r="E641" i="56"/>
  <c r="E637" i="56"/>
  <c r="H87" i="56"/>
  <c r="E93" i="56"/>
  <c r="M86" i="56" s="1"/>
  <c r="M87" i="56"/>
  <c r="N101" i="56"/>
  <c r="H101" i="56"/>
  <c r="F640" i="56"/>
  <c r="G637" i="56"/>
  <c r="O98" i="56"/>
  <c r="G104" i="56"/>
  <c r="O97" i="56" s="1"/>
  <c r="O101" i="56"/>
  <c r="G640" i="56"/>
  <c r="O87" i="56"/>
  <c r="O93" i="56" s="1"/>
  <c r="G93" i="56"/>
  <c r="O86" i="56" s="1"/>
  <c r="E638" i="56"/>
  <c r="M88" i="56"/>
  <c r="H88" i="56"/>
  <c r="N100" i="56"/>
  <c r="H100" i="56"/>
  <c r="F639" i="56"/>
  <c r="E642" i="56"/>
  <c r="M92" i="56"/>
  <c r="H92" i="56"/>
  <c r="N103" i="56"/>
  <c r="H103" i="56"/>
  <c r="F642" i="56"/>
  <c r="O100" i="56"/>
  <c r="G639" i="56"/>
  <c r="O103" i="56"/>
  <c r="G642" i="56"/>
  <c r="M90" i="56"/>
  <c r="H90" i="56"/>
  <c r="E640" i="56"/>
  <c r="A565" i="56"/>
  <c r="B565" i="56" s="1"/>
  <c r="A543" i="56"/>
  <c r="B543" i="56" s="1"/>
  <c r="A488" i="56"/>
  <c r="B488" i="56" s="1"/>
  <c r="A433" i="56"/>
  <c r="B433" i="56" s="1"/>
  <c r="A609" i="56"/>
  <c r="B609" i="56" s="1"/>
  <c r="A587" i="56"/>
  <c r="B587" i="56" s="1"/>
  <c r="A510" i="56"/>
  <c r="B510" i="56" s="1"/>
  <c r="A466" i="56"/>
  <c r="B466" i="56" s="1"/>
  <c r="A444" i="56"/>
  <c r="B444" i="56" s="1"/>
  <c r="A411" i="56"/>
  <c r="B411" i="56" s="1"/>
  <c r="A532" i="56"/>
  <c r="B532" i="56" s="1"/>
  <c r="A499" i="56"/>
  <c r="B499" i="56" s="1"/>
  <c r="A477" i="56"/>
  <c r="B477" i="56" s="1"/>
  <c r="A455" i="56"/>
  <c r="B455" i="56" s="1"/>
  <c r="A631" i="56"/>
  <c r="B631" i="56" s="1"/>
  <c r="A620" i="56"/>
  <c r="B620" i="56" s="1"/>
  <c r="A598" i="56"/>
  <c r="B598" i="56" s="1"/>
  <c r="A576" i="56"/>
  <c r="B576" i="56" s="1"/>
  <c r="A554" i="56"/>
  <c r="B554" i="56" s="1"/>
  <c r="A521" i="56"/>
  <c r="B521" i="56" s="1"/>
  <c r="A422" i="56"/>
  <c r="B422" i="56" s="1"/>
  <c r="N270" i="56" l="1"/>
  <c r="M303" i="56"/>
  <c r="N302" i="56"/>
  <c r="J293" i="56" s="1"/>
  <c r="H33" i="56" s="1"/>
  <c r="H302" i="56"/>
  <c r="N292" i="56"/>
  <c r="O292" i="56"/>
  <c r="H280" i="56"/>
  <c r="N226" i="56"/>
  <c r="O259" i="56"/>
  <c r="N259" i="56"/>
  <c r="N248" i="56"/>
  <c r="O248" i="56"/>
  <c r="O237" i="56"/>
  <c r="N237" i="56"/>
  <c r="M236" i="56"/>
  <c r="J227" i="56" s="1"/>
  <c r="H27" i="56" s="1"/>
  <c r="N204" i="56"/>
  <c r="H291" i="56"/>
  <c r="M291" i="56"/>
  <c r="M292" i="56" s="1"/>
  <c r="N281" i="56"/>
  <c r="M280" i="56"/>
  <c r="J271" i="56" s="1"/>
  <c r="H31" i="56" s="1"/>
  <c r="M269" i="56"/>
  <c r="H269" i="56"/>
  <c r="M258" i="56"/>
  <c r="J249" i="56" s="1"/>
  <c r="H29" i="56" s="1"/>
  <c r="H258" i="56"/>
  <c r="M247" i="56"/>
  <c r="J238" i="56" s="1"/>
  <c r="H28" i="56" s="1"/>
  <c r="H247" i="56"/>
  <c r="H236" i="56"/>
  <c r="H225" i="56"/>
  <c r="M225" i="56"/>
  <c r="J216" i="56" s="1"/>
  <c r="H26" i="56" s="1"/>
  <c r="O215" i="56"/>
  <c r="M214" i="56"/>
  <c r="J205" i="56" s="1"/>
  <c r="H25" i="56" s="1"/>
  <c r="H214" i="56"/>
  <c r="N215" i="56"/>
  <c r="H203" i="56"/>
  <c r="M203" i="56"/>
  <c r="J194" i="56" s="1"/>
  <c r="H24" i="56" s="1"/>
  <c r="O204" i="56"/>
  <c r="N149" i="56"/>
  <c r="N182" i="56"/>
  <c r="O171" i="56"/>
  <c r="H159" i="56"/>
  <c r="M105" i="56"/>
  <c r="N171" i="56"/>
  <c r="N94" i="56"/>
  <c r="N116" i="56"/>
  <c r="O116" i="56"/>
  <c r="H137" i="56"/>
  <c r="O138" i="56"/>
  <c r="N138" i="56"/>
  <c r="M137" i="56"/>
  <c r="J128" i="56" s="1"/>
  <c r="H18" i="56" s="1"/>
  <c r="M159" i="56"/>
  <c r="J150" i="56" s="1"/>
  <c r="H20" i="56" s="1"/>
  <c r="O160" i="56"/>
  <c r="N160" i="56"/>
  <c r="M170" i="56"/>
  <c r="J161" i="56" s="1"/>
  <c r="H21" i="56" s="1"/>
  <c r="H170" i="56"/>
  <c r="M181" i="56"/>
  <c r="O182" i="56"/>
  <c r="H181" i="56"/>
  <c r="O193" i="56"/>
  <c r="H148" i="56"/>
  <c r="M148" i="56"/>
  <c r="J139" i="56" s="1"/>
  <c r="H19" i="56" s="1"/>
  <c r="M115" i="56"/>
  <c r="J106" i="56" s="1"/>
  <c r="H16" i="56" s="1"/>
  <c r="H115" i="56"/>
  <c r="M192" i="56"/>
  <c r="J183" i="56" s="1"/>
  <c r="H23" i="56" s="1"/>
  <c r="H192" i="56"/>
  <c r="N193" i="56"/>
  <c r="H639" i="56"/>
  <c r="H641" i="56"/>
  <c r="O94" i="56"/>
  <c r="H640" i="56"/>
  <c r="H93" i="56"/>
  <c r="H642" i="56"/>
  <c r="O104" i="56"/>
  <c r="O105" i="56" s="1"/>
  <c r="E643" i="56"/>
  <c r="H638" i="56"/>
  <c r="N104" i="56"/>
  <c r="G643" i="56"/>
  <c r="M93" i="56"/>
  <c r="F643" i="56"/>
  <c r="H637" i="56"/>
  <c r="H104" i="56"/>
  <c r="M33" i="56" l="1"/>
  <c r="L33" i="56"/>
  <c r="N33" i="56"/>
  <c r="N303" i="56"/>
  <c r="M215" i="56"/>
  <c r="M237" i="56"/>
  <c r="N27" i="56"/>
  <c r="M27" i="56"/>
  <c r="L27" i="56"/>
  <c r="J282" i="56"/>
  <c r="H32" i="56" s="1"/>
  <c r="M31" i="56"/>
  <c r="L31" i="56"/>
  <c r="N31" i="56"/>
  <c r="M281" i="56"/>
  <c r="M270" i="56"/>
  <c r="J260" i="56"/>
  <c r="H30" i="56" s="1"/>
  <c r="M259" i="56"/>
  <c r="M29" i="56"/>
  <c r="N29" i="56"/>
  <c r="L29" i="56"/>
  <c r="L28" i="56"/>
  <c r="M28" i="56" s="1"/>
  <c r="N28" i="56"/>
  <c r="M248" i="56"/>
  <c r="M226" i="56"/>
  <c r="M26" i="56"/>
  <c r="N26" i="56"/>
  <c r="L26" i="56"/>
  <c r="L25" i="56"/>
  <c r="N25" i="56"/>
  <c r="M25" i="56"/>
  <c r="N24" i="56"/>
  <c r="M24" i="56"/>
  <c r="L24" i="56"/>
  <c r="M204" i="56"/>
  <c r="M138" i="56"/>
  <c r="M160" i="56"/>
  <c r="M171" i="56"/>
  <c r="N18" i="56"/>
  <c r="L18" i="56"/>
  <c r="M18" i="56"/>
  <c r="N20" i="56"/>
  <c r="L20" i="56"/>
  <c r="M20" i="56"/>
  <c r="L21" i="56"/>
  <c r="M21" i="56"/>
  <c r="N21" i="56"/>
  <c r="M182" i="56"/>
  <c r="J172" i="56"/>
  <c r="H22" i="56" s="1"/>
  <c r="M19" i="56"/>
  <c r="N19" i="56"/>
  <c r="L19" i="56"/>
  <c r="M149" i="56"/>
  <c r="M116" i="56"/>
  <c r="N16" i="56"/>
  <c r="L16" i="56"/>
  <c r="M16" i="56" s="1"/>
  <c r="M193" i="56"/>
  <c r="L23" i="56"/>
  <c r="N23" i="56"/>
  <c r="M23" i="56"/>
  <c r="J95" i="56"/>
  <c r="H15" i="56" s="1"/>
  <c r="H643" i="56"/>
  <c r="N105" i="56"/>
  <c r="M94" i="56"/>
  <c r="J84" i="56"/>
  <c r="H14" i="56" s="1"/>
  <c r="M32" i="56" l="1"/>
  <c r="N32" i="56"/>
  <c r="L32" i="56"/>
  <c r="N30" i="56"/>
  <c r="M30" i="56"/>
  <c r="L30" i="56"/>
  <c r="L22" i="56"/>
  <c r="M22" i="56"/>
  <c r="N22" i="56"/>
  <c r="N15" i="56"/>
  <c r="L15" i="56"/>
  <c r="M15" i="56" s="1"/>
  <c r="N14" i="56"/>
  <c r="L14" i="56"/>
  <c r="M14" i="56"/>
  <c r="M64" i="56" l="1"/>
  <c r="L64" i="56"/>
  <c r="H64" i="56" s="1"/>
  <c r="N64" i="56"/>
  <c r="H65" i="56" s="1"/>
</calcChain>
</file>

<file path=xl/sharedStrings.xml><?xml version="1.0" encoding="utf-8"?>
<sst xmlns="http://schemas.openxmlformats.org/spreadsheetml/2006/main" count="2136" uniqueCount="1664">
  <si>
    <t>Code</t>
  </si>
  <si>
    <t>Points</t>
  </si>
  <si>
    <t>M</t>
  </si>
  <si>
    <t>Percent</t>
  </si>
  <si>
    <t>Y</t>
  </si>
  <si>
    <t>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t>
  </si>
  <si>
    <t>Reporting</t>
  </si>
  <si>
    <t>R</t>
  </si>
  <si>
    <t>Functionality is provided through reports generated using proposed Reporting Tools.</t>
  </si>
  <si>
    <t>T</t>
  </si>
  <si>
    <t>Functionality is provided by proposed third party functionality (i.e., third party is defined as a separate software vendor from the primary software vendor).  The pricing of all third party products that provide this functionality MUST be included in the cost proposal.</t>
  </si>
  <si>
    <t>Functionality is provided through customization to the application, including creation of a new workflow or development of a custom interface, that may have an impact on future upgradability.</t>
  </si>
  <si>
    <t>F</t>
  </si>
  <si>
    <t>Functionality is provided through a future general availability (GA) release that is scheduled to occur within 1 year of the proposal response.</t>
  </si>
  <si>
    <t>N</t>
  </si>
  <si>
    <t>Functionality is not provided.</t>
  </si>
  <si>
    <t>Learning Management</t>
  </si>
  <si>
    <t xml:space="preserve"> </t>
  </si>
  <si>
    <t>Error Check Columns</t>
  </si>
  <si>
    <t>Presentation Columns</t>
  </si>
  <si>
    <t>Calculation Columns</t>
  </si>
  <si>
    <t>DO NOT EDIT</t>
  </si>
  <si>
    <t>Software Specification Compliance Summary</t>
  </si>
  <si>
    <t>Section</t>
  </si>
  <si>
    <t>Module</t>
  </si>
  <si>
    <t>Compliance</t>
  </si>
  <si>
    <t>Weighting</t>
  </si>
  <si>
    <t>Primary Product</t>
  </si>
  <si>
    <t>Average</t>
  </si>
  <si>
    <t>Isnum-Ave</t>
  </si>
  <si>
    <t>Isnum-Weight</t>
  </si>
  <si>
    <t xml:space="preserve">Weighted Average for Offered Modules: </t>
  </si>
  <si>
    <t>Total Potential Points Based on Specification Priority</t>
  </si>
  <si>
    <t>Legend</t>
  </si>
  <si>
    <t>Description</t>
  </si>
  <si>
    <t>Percent of Total Potential Points Awarded Based on Vendor Availability Response</t>
  </si>
  <si>
    <t>Response</t>
  </si>
  <si>
    <t xml:space="preserve">Overall Compliance: </t>
  </si>
  <si>
    <t>Availability</t>
  </si>
  <si>
    <t>Priority</t>
  </si>
  <si>
    <t>Total</t>
  </si>
  <si>
    <t>Comments</t>
  </si>
  <si>
    <t>Availability by Type</t>
  </si>
  <si>
    <t>Max</t>
  </si>
  <si>
    <t>Errors in response?</t>
  </si>
  <si>
    <t>(See column AB)</t>
  </si>
  <si>
    <t>Total:</t>
  </si>
  <si>
    <t>%</t>
  </si>
  <si>
    <t>Total Compliance for All Modules</t>
  </si>
  <si>
    <t>Availability Definition</t>
  </si>
  <si>
    <t>Count:</t>
  </si>
  <si>
    <t>(note: if errors exist look through column AB to identify)</t>
  </si>
  <si>
    <t># of Errors:</t>
  </si>
  <si>
    <t>General Information</t>
  </si>
  <si>
    <t xml:space="preserve">Ability to use workflow approvals (multiple levels) for processing  receiving reports, payments, requisitions and purchase orders (edit and update functions).  </t>
  </si>
  <si>
    <t>Ability to maintain unique identifiers for individual ACH payments.</t>
  </si>
  <si>
    <t xml:space="preserve">Ability to specify required fields for invoice processing.  </t>
  </si>
  <si>
    <t xml:space="preserve">Ability to access software program from portable device i.e. tablets, smartphones, with proper security/authority. </t>
  </si>
  <si>
    <t>Ability to flag or prohibit the following with the ability of authorized users to override:</t>
  </si>
  <si>
    <t>The receiving date from being earlier than the requisition date.</t>
  </si>
  <si>
    <t>The quantity received from being greater than the quantity approved on the purchase order / contract.</t>
  </si>
  <si>
    <t>The unit price from being greater than the unit price approved on the purchase order / contract.</t>
  </si>
  <si>
    <t>The payment amount is greater than the defined budgetary category balance.</t>
  </si>
  <si>
    <t>Ability to view vendor payment status and check numbers.</t>
  </si>
  <si>
    <t>Ability to automatically  manage accruals across multiple fiscal years.</t>
  </si>
  <si>
    <t>Vendor File Set-Up and Maintenance</t>
  </si>
  <si>
    <t>Ability to set up alternate vendor for payment i.e. payment to IRS rather than vendor.</t>
  </si>
  <si>
    <t>Ability to establish a control to avoid vendor profile duplication; but allow multiple physical locations.</t>
  </si>
  <si>
    <t>Ability to automatically assign vendor numbers, with the option to be able to manually assign the numbers (must prevent duplicate vendor numbers from being used).</t>
  </si>
  <si>
    <t>Ability to provide controls around the vendor information recorded in order to minimize duplicate entries of the same vendor providing warnings to system users of duplicates.</t>
  </si>
  <si>
    <t>Ability to restrict access to designated vendor attributes based on user role (e.g., AP versus Purchasing).</t>
  </si>
  <si>
    <t>Ability to assign classifications to vendors (i.e. Regular, One-Time, Employee, EFT, Payroll, etc.) and the ability to limit access for updating vendor information based on vendor classification.</t>
  </si>
  <si>
    <t>Ability to generate a one-time payment as a departmental vendor without creating a permanent vendor for the payee in the master file.  System retains information on name, date, and amount of vendor payment etc.</t>
  </si>
  <si>
    <t>Ability to assign a vendor number to multiple one time vendors.</t>
  </si>
  <si>
    <t>Ability to search one-time payments by vendor name/tax id.</t>
  </si>
  <si>
    <t>Ability to search one-time payments by classification.</t>
  </si>
  <si>
    <t xml:space="preserve">Ability to create multiple addresses per vendor with the ability to assign each address as appropriate (i.e. invoicing, remittance, ordering, 1099, etc.); and the ability to select different remit addresses during the voucher payment process. </t>
  </si>
  <si>
    <t xml:space="preserve">Ability to create multiple vendor name per vendor with the ability to assign each address as appropriate (i.e. invoicing, remittance, ordering, 1099, etc.); and the ability to select different remit addresses during the voucher payment process. </t>
  </si>
  <si>
    <t>Ability to create foreign address with a minimum of 6 lines.</t>
  </si>
  <si>
    <t>Ability to track and search on vendor file address fields including  name, address (multiple), phone (multiple), fax and email, contact info, number, type, status (active / inactive), tax ID &amp; type, commodity code (multiple).</t>
  </si>
  <si>
    <r>
      <t>Ability to designate which bank</t>
    </r>
    <r>
      <rPr>
        <sz val="11"/>
        <color theme="1"/>
        <rFont val="Calibri"/>
        <family val="2"/>
        <scheme val="minor"/>
      </rPr>
      <t xml:space="preserve"> account a vendor will be paid from.</t>
    </r>
  </si>
  <si>
    <t>Ability to enter all needed vendor bank information for EFT payments (ABA number, bank account number, bank name, etc.) with necessary security provided.</t>
  </si>
  <si>
    <t>Ability to track and report on all changes to the vendor master record.</t>
  </si>
  <si>
    <t xml:space="preserve">Ability to establish security for limited access to social security numbers/FEIN on vendor file. </t>
  </si>
  <si>
    <t>Ability to have multiple payees for the same tax ID number.</t>
  </si>
  <si>
    <t>Ability to annually archive inactive vendors based upon flexible, user-generated parameters.</t>
  </si>
  <si>
    <t>Ability to perform the following vendor self service functions, including:</t>
  </si>
  <si>
    <t>Register online, identify the services they provide (commodity codes).</t>
  </si>
  <si>
    <t>Inquire on payment status.</t>
  </si>
  <si>
    <t>Update their contact information.</t>
  </si>
  <si>
    <t>Inquire on payment history.</t>
  </si>
  <si>
    <t>Ability to attach communications and other documents to the vendor record.</t>
  </si>
  <si>
    <t>Invoice Entry and Processing</t>
  </si>
  <si>
    <r>
      <t>Ability to restrict the processing of a vendor invoice unless a W-9 record or other required documentation</t>
    </r>
    <r>
      <rPr>
        <sz val="11"/>
        <color theme="1"/>
        <rFont val="Calibri"/>
        <family val="2"/>
        <scheme val="minor"/>
      </rPr>
      <t xml:space="preserve"> is on file.</t>
    </r>
  </si>
  <si>
    <t>For ACH payments for vendors and subcontractors, need to  manage returned / reissued payments  in the business system rather than tracking on spreadsheets and emails.</t>
  </si>
  <si>
    <t>Ability to support centralized or decentralized entry and workflow processing related to invoice entry/receipt.</t>
  </si>
  <si>
    <t>Ability to receive and process invoices electronically from vendors.</t>
  </si>
  <si>
    <t>Ability to enter invoices in batch (or one at a time) providing control totals reconcilable by user.</t>
  </si>
  <si>
    <r>
      <t>Ability to default purchase order information on the invoice during invoice entry with source transaction  (PO)</t>
    </r>
    <r>
      <rPr>
        <sz val="11"/>
        <color theme="1"/>
        <rFont val="Calibri"/>
        <family val="2"/>
        <scheme val="minor"/>
      </rPr>
      <t xml:space="preserve"> information.</t>
    </r>
  </si>
  <si>
    <t>Ability to perform data validation in real time during invoice entry.</t>
  </si>
  <si>
    <t xml:space="preserve">Ability to permit an error to be corrected by the user without having to back out of the invoice and resubmit it with appropriate workflow.  </t>
  </si>
  <si>
    <t>Ability to process one invoice or multiple invoices from one purchase order (or encumbrance) and/or for one purchase order line item.</t>
  </si>
  <si>
    <t>Ability to hold/repeat vendor information when keying multiple invoices into a batch.</t>
  </si>
  <si>
    <t>Ability to have system check for and prohibit entry of duplicate invoices for a vendor.</t>
  </si>
  <si>
    <t>Ability to identify different invoice types including:</t>
  </si>
  <si>
    <t>Limited Purchase Orders</t>
  </si>
  <si>
    <t>Regular Purchase Order</t>
  </si>
  <si>
    <t>Blanket Purchase Order</t>
  </si>
  <si>
    <t>Manual Payment Voucher/Invoice for Payment (IFP)</t>
  </si>
  <si>
    <t>Credit/Debit Memos</t>
  </si>
  <si>
    <t>Ability to enter credit amount against a PO for Purchasing.</t>
  </si>
  <si>
    <t>Ability to enter an unlimited number of invoice line items on an invoice.</t>
  </si>
  <si>
    <t>Ability for automated system budget checking and control and define at certain levels (e.g. fund) for direct pays for PO (invoice).</t>
  </si>
  <si>
    <t xml:space="preserve">Ability to enter an invoice without a corresponding purchase order. </t>
  </si>
  <si>
    <r>
      <t>Ability to void a transaction and</t>
    </r>
    <r>
      <rPr>
        <sz val="11"/>
        <color theme="1"/>
        <rFont val="Calibri"/>
        <family val="2"/>
        <scheme val="minor"/>
      </rPr>
      <t xml:space="preserve"> automatically create the appropriate reversing entries.</t>
    </r>
  </si>
  <si>
    <t>Ability to access information, including attached documents, from the referenced purchase order line item(s) during invoice entry.</t>
  </si>
  <si>
    <t>Ability to distribute invoice payments by item or total into multiple general ledger accounts, department, activities, funds and cost categories, project codes, etc.</t>
  </si>
  <si>
    <t>Ability to require follow-up actions before processing payments if the amount due on the vendor invoice exceeds the current encumbrance by more than a tolerable threshold (i.e., contact vendor, determine reason for difference, and obtain necessary workflow approvals).</t>
  </si>
  <si>
    <t>Ability for authorized users to make edits and revisions to unposted invoice transactions prior to posting with appropriate workflow.</t>
  </si>
  <si>
    <t>Ability to designate "separate check" on an invoice transaction.</t>
  </si>
  <si>
    <t>Ability to designate certain purchase order types to always require a 3-way match (e.g., regular and blanket purchase orders) and others to only require a 2-way match based on the purchase order type and dollar amount.  Ability to route workflows for approval based on 3-way or 2-way matching requirements.</t>
  </si>
  <si>
    <t xml:space="preserve">Ability to generate notification if an invoice was not approved/rejected.  </t>
  </si>
  <si>
    <t>Ability of the system to flag transactions detected in error in the batch processing and preclude only erroneous transactions from further processing.</t>
  </si>
  <si>
    <t>Ability to delete or modify an invoice record before it is scheduled for payment.</t>
  </si>
  <si>
    <t>Ability to use debit/credit memos for corrections</t>
  </si>
  <si>
    <t>Ability to apply a credit memo to purchase order.</t>
  </si>
  <si>
    <t>Ability to identify capitalized items as invoices are processed and prompt user to enter fixed assets related details.</t>
  </si>
  <si>
    <t>Ability to make partial payments on purchase orders based on invoice amount (i.e., progress payments).</t>
  </si>
  <si>
    <t>Ability to enter multiple invoices against a lump sum P.O.</t>
  </si>
  <si>
    <t>Employee Expense Reimbursements</t>
  </si>
  <si>
    <t>Ability to pay both travel and non-travel employee expenses including:  mileage, lodging, meal allowance / per diem, transportation fares, parking fees, airline, organizational dues, magazine subscriptions, seminar fees, car rental, and other expenses.</t>
  </si>
  <si>
    <t>Ability to enter expense advances as prepayments and subsequently reduce the amount of the employee expense report.</t>
  </si>
  <si>
    <t>Ability to reference other paid travel expenses (credit card charges) to the employee's expense report for reconciliation.</t>
  </si>
  <si>
    <t>Payment Processing</t>
  </si>
  <si>
    <t>Ability to determine the remaining budget/appropriation amount on a project or purchase order.</t>
  </si>
  <si>
    <t>Ability to automatically take discounts if paid within specified payment terms.</t>
  </si>
  <si>
    <t>Ability to insert/apply a code to payables prior to printing checks that must be grouped/printed together for special mailing/distribution.</t>
  </si>
  <si>
    <t>Ability to automatically produce payments for garnishments from Payroll data.</t>
  </si>
  <si>
    <t>Ability to prevent double posting of batches.</t>
  </si>
  <si>
    <t>Ability to pay via ACH (regular), wire and check and p-card.</t>
  </si>
  <si>
    <t>Ability to track the following ACH information:</t>
  </si>
  <si>
    <t>ACH effective date</t>
  </si>
  <si>
    <t>Department submitting payment</t>
  </si>
  <si>
    <t xml:space="preserve">Federal holiday calendar </t>
  </si>
  <si>
    <t>Free form addenda record</t>
  </si>
  <si>
    <t>NACHA SEC (Standard Entry Class) codes for addenda records</t>
  </si>
  <si>
    <t>Ability to process and transmit ACH payments multiple times per day.</t>
  </si>
  <si>
    <t>Check Processing/Printing</t>
  </si>
  <si>
    <t>Ability to optionally consolidate multiple payments to the same vendor in a check run or have separate checks issued to the same vendor in a check run or have some checks consolidated and some checks separate.</t>
  </si>
  <si>
    <t>Ability for user-defined check and check stub formatting, including ability to modify without requiring assistance from the software vendor.</t>
  </si>
  <si>
    <t>Ability to have several check print formatting options available.</t>
  </si>
  <si>
    <t>Ability to process one check per vendor with all claims detail support on the corresponding page for additional check stub overflow capacity (if necessary).</t>
  </si>
  <si>
    <t>Ability to process check runs at anytime.</t>
  </si>
  <si>
    <t>Ability to select vouchers for check processing based upon various parameters (i.e. regular, express, one-time, EFT, employee, workers comp, etc.).</t>
  </si>
  <si>
    <t>Ability to allow selected items to be paid and items to be withheld or deleted from payment for a particular check run.</t>
  </si>
  <si>
    <t>Ability to restrict printing of a negative check amount.</t>
  </si>
  <si>
    <t>Ability of the system to have an option of printing or not printing zero amount checks (i.e. ability to set amount tolerance limit).</t>
  </si>
  <si>
    <t>Ability to notify the user when a check is to be printed that exceeds a user-defined maximum check amount.</t>
  </si>
  <si>
    <t>Ability to print laser checks on plain paper stock.</t>
  </si>
  <si>
    <t>Ability to not be restricted on the number of digits for the check number.</t>
  </si>
  <si>
    <t>Ability to restrict the reuse of a check number.</t>
  </si>
  <si>
    <t>Ability to print a duplicate, non-negotiable copy of all checks.</t>
  </si>
  <si>
    <t>Ability to customize order that checks are printed (vendor name, check number or other user-defined order).</t>
  </si>
  <si>
    <t>Ability of the system to provide for mid-cycle restart of check forms during check run.</t>
  </si>
  <si>
    <t>Ability to define the check number to restart on, when using blank stock, for a mid-cycle restart.</t>
  </si>
  <si>
    <t>Ability to create and send a positive pay file to the bank for all accounts (i.e., Payroll, AP, etc.).</t>
  </si>
  <si>
    <t>Ability to issue checks or EFT payment out of various bank accounts, including providing detailed email notification (include information which would have been on check stub) to vendor of EFT transmittal.</t>
  </si>
  <si>
    <t>Ability to store and use the next sequential check number to be used for each bank's checking account.</t>
  </si>
  <si>
    <t>Ability to produce, through secure printers, checks with MICR encoding and electronic signatures.</t>
  </si>
  <si>
    <t>Cancel Check and Reissue Process</t>
  </si>
  <si>
    <t>Ability to provide full check cancellation, where the vendor master file, general ledger distributions, outstanding checks, and accounts payable detail files are reversed in the general ledger to accommodate cancelled check.</t>
  </si>
  <si>
    <t>Ability to have the option to reopen the PO and delete or correct the invoice when a check is cancelled.</t>
  </si>
  <si>
    <t xml:space="preserve">A system with the ability to generate a notification when payments have been reversed.  The workflow notification process must provide an audit trail of approvals that are stored with the transaction.  </t>
  </si>
  <si>
    <t>Ability, on cancelled checks, to either issue a replacement check or  cancel the check with no replacement with a comment field.</t>
  </si>
  <si>
    <t>Ability, on voided checks, to cross-reference the new check to the voided check number or a journal number.</t>
  </si>
  <si>
    <t>Ability to void checks by batch or check number range.</t>
  </si>
  <si>
    <t>Ability for check cancellation to provide the option of restoring funds back to the appropriate encumbering document, or back into the appropriate account's available budget balance, and provides the tracking of the check void on the Purchase Order transaction.</t>
  </si>
  <si>
    <t>Ability to cancel a prior year check.</t>
  </si>
  <si>
    <t>Ability to prompt the user if the Purchase Order should be reinstated, when performing a check void.</t>
  </si>
  <si>
    <t>Ability to provide security measures by allowing only certain authorized personnel to reissue checks.</t>
  </si>
  <si>
    <t>Ability to void and replace checks by: individual check, block of checks or entire check run.</t>
  </si>
  <si>
    <t>1099 Processing</t>
  </si>
  <si>
    <t>Ability to comply with IRS reporting requirements for tracking vendor payments that are subject to 1099 reporting (including rebates paid by the HRI).</t>
  </si>
  <si>
    <t>Ability to prohibit or provide warnings when a vendor without a TIN or SSN is entered, when it is required.</t>
  </si>
  <si>
    <t>Ability to calculate and deduct backup withholding for vendors that are subject to backup withholding.</t>
  </si>
  <si>
    <t>Ability to identify specific invoices and payments for vendors as 1099 transactions or non-1099 transactions.</t>
  </si>
  <si>
    <t>Ability to process different types of 1099 forms.</t>
  </si>
  <si>
    <t>Ability to access at least 5 calendar years of 1099 information online.</t>
  </si>
  <si>
    <t>Ability to track all required information for 1099 reporting purposes with ability to make corrections (i.e. 1099 payments versus non-1099 payments, vendor information, etc.) and electronically transmit to the IRS for reporting purposes.</t>
  </si>
  <si>
    <t>Ability to provide updates to annual 1099 forms, IRS file formats, etc. Should be provided with the annual software maintenance agreement.</t>
  </si>
  <si>
    <t>Ability to generate necessary analysis reporting for 1099 generation purposes (summary and invoice detail history sorted by tax ID, Report combining multiple vendors with same tax ID).</t>
  </si>
  <si>
    <t>Ability to print 1099 information and the related forms only for vendors with payments in excess of the designated IRS amount.</t>
  </si>
  <si>
    <t>Ability to print on demand, SINGLE 1099 information and the related form for single vendor regardless of dollar amount.</t>
  </si>
  <si>
    <t>Ability to view a 1099 report that identifies vendors that have been associated with a 1099 status but do not have complete 1099 information.</t>
  </si>
  <si>
    <t>Ability to default 1099 codes based on the general ledger account code.</t>
  </si>
  <si>
    <t xml:space="preserve">A system with the ability to track and report payments by department, by vendor, by account distribution, by check or ACH number, by date and by amount.  </t>
  </si>
  <si>
    <t>Ability to automatically generate performance measures on the AP process (e.g., number of errors on invoice entry, time to process an invoice, etc.).</t>
  </si>
  <si>
    <t>Ability of the system to include full drill-down capabilities from summary levels to detail levels for vendor, encumbrance and invoice/payment information, including any associated scanned documentation</t>
  </si>
  <si>
    <t>Ability to perform ad hoc reporting.</t>
  </si>
  <si>
    <t>Ability to define specific search criteria (summary and detail) and limits while performing an inquiry.</t>
  </si>
  <si>
    <t>Ability to download 1099 information onto a magnetic media meeting IRS requirements.</t>
  </si>
  <si>
    <t>Ability for departments to print their own reports.</t>
  </si>
  <si>
    <t>Ability to print a Capital Asset Expenditure report which includes daily reporting from Accounts Payable to show those assets that were coded towards capital accounts.</t>
  </si>
  <si>
    <t>Ability to provide document history retrieval linking requisitions to purchase orders, invoices, and checks.</t>
  </si>
  <si>
    <t>Link payments in AP which update other modules (i.e. inventory, fixed assets, grant reporting).</t>
  </si>
  <si>
    <t>Ability to view a Check Register for multiple accounts, which contains a cumulative list of all checks issued, including those later canceled, and must be updateable with information received electronically from the bank.</t>
  </si>
  <si>
    <t xml:space="preserve">Ability to view Check Register daily to certify check funds. </t>
  </si>
  <si>
    <t>Ability to view a Check Register for multiple payment methods i.e. garnishments, welfare.</t>
  </si>
  <si>
    <t>Ability to view Check Register with full VOID dollar amount not zero as is current.</t>
  </si>
  <si>
    <t>Ability to designate a workflow substitute that is easily identified (to locate the current approver when staff are out of the office).</t>
  </si>
  <si>
    <t>Ability to identify multiple cash accounts.</t>
  </si>
  <si>
    <r>
      <t>Ability to capture the type of payment (cash, check, ACH, wire, credit card) by location</t>
    </r>
    <r>
      <rPr>
        <sz val="11"/>
        <color theme="1"/>
        <rFont val="Calibri"/>
        <family val="2"/>
        <scheme val="minor"/>
      </rPr>
      <t xml:space="preserve"> when reconciling on both deposits and withdrawals.</t>
    </r>
  </si>
  <si>
    <t>Ability to import a list of cleared checks from the bank for each account.</t>
  </si>
  <si>
    <t xml:space="preserve">Ability to manually indicate that a check has been cashed and make corrections with an audit trail.  </t>
  </si>
  <si>
    <t>Ability to use drill-down capabilities to see if a check has been issued/cleared for a specified account and originating transaction documentation via a document management program.</t>
  </si>
  <si>
    <t>Ability to track manual check issues, voids and replacements and original dollar amount of voided check.</t>
  </si>
  <si>
    <t>Ability to notify, track and monitor the resolution of adjustments that need to be made as a result of an error identified within bank reconciliation.</t>
  </si>
  <si>
    <t>Ability to enter adjustments through a journal entry with proper authorization.</t>
  </si>
  <si>
    <t>Ability to account for missing checks due to issues with printing and $0 checks.</t>
  </si>
  <si>
    <t>Ability to access data for duration of required retention period.</t>
  </si>
  <si>
    <t>System Processes</t>
  </si>
  <si>
    <t>Ability to export data into spreadsheets, text files, word documents.</t>
  </si>
  <si>
    <t xml:space="preserve">Ability to manage unclaimed/stale dated checks and create necessary stale dated check reporting to the State. </t>
  </si>
  <si>
    <t>Ability to identify and replace lost checks and reflect new check numbers (interface information from sub-modules).</t>
  </si>
  <si>
    <t>Ability to track check status including outstanding, cleared, stale-dated, replaced, returned and voided.</t>
  </si>
  <si>
    <t>System Interfaces - it is assumed that the vendor solution is a fully integrated ERP and the modules within the solution are seamlessly integrated</t>
  </si>
  <si>
    <t>Ability to import/download bank item activity (BAI transmission) from Financial Institution.</t>
  </si>
  <si>
    <t>Ability to import any type of payment (i.e., cash, check, ACH, Wire, credit card) from the bank for a from/through date range.</t>
  </si>
  <si>
    <t>Ability to perform clearing transactions to match imported bank items to journal entries.</t>
  </si>
  <si>
    <t>Ability to reconcile deposits with cash receipt details that tie back to a deposit slip with a breakdown by account.</t>
  </si>
  <si>
    <r>
      <t>Ability to interface with the Cash Receipting system</t>
    </r>
    <r>
      <rPr>
        <sz val="11"/>
        <color theme="1"/>
        <rFont val="Calibri"/>
        <family val="2"/>
        <scheme val="minor"/>
      </rPr>
      <t xml:space="preserve"> for accessing scanned checks that were receipted.</t>
    </r>
  </si>
  <si>
    <t>Ability to create a report of incoming/outgoing bank items that captures all bank activity.</t>
  </si>
  <si>
    <t>Ability to generate a Batch Balance Report that lists any errors that require resolution (e.g., non-match, date errors, etc.).  This compares the downloaded listing of checks cleared with those generated from the source systems.</t>
  </si>
  <si>
    <t>Ability to create a Bank Reconciliation Report, listing GL cash balances, payments and deposits for a user-defined time period, and outstanding payments (e.g., checks) and deposits for each bank account.</t>
  </si>
  <si>
    <t>Budget Preparation</t>
  </si>
  <si>
    <t>Ability to maintain budget history based on user defined requirements</t>
  </si>
  <si>
    <t>Ability to develop budgets and search at all levels of account structure.</t>
  </si>
  <si>
    <t xml:space="preserve">Ability to budget and encumber contracts per line items as well as project accounting data. </t>
  </si>
  <si>
    <r>
      <t>Ability to describe a budget change item by grant year, calendar year, fiscal year, or other user defined</t>
    </r>
    <r>
      <rPr>
        <sz val="11"/>
        <color theme="1"/>
        <rFont val="Calibri"/>
        <family val="2"/>
        <scheme val="minor"/>
      </rPr>
      <t xml:space="preserve"> period at the account level with narrative explanation or attach supporting documentation. </t>
    </r>
  </si>
  <si>
    <t>Ability to route budget documents for review and approval.</t>
  </si>
  <si>
    <t>Ability to produce a Word and PDF budget document including summary sections and tables and departmental summaries.</t>
  </si>
  <si>
    <t xml:space="preserve">Ability to maintain an unlimited number of versions per grant year, calendar year, fiscal year, or other user defined period: (requested budget, proposed budget, current, approved, amended, projected/forecast).  Please document any limitations on versions in the comments field. </t>
  </si>
  <si>
    <t>Ability to implement security related to who has access to budget development and view based on their department and organization.</t>
  </si>
  <si>
    <t>Ability to perform Budget Prep global changes (Fringe Benefits, merit increases, inflation).</t>
  </si>
  <si>
    <t>Ability to allow for users to input and view comments per budget item / line.</t>
  </si>
  <si>
    <t>Ability to allow for configuration of which accounts require line item detail with the budget request.</t>
  </si>
  <si>
    <t>Ability to either create an annual budget or single budget amendment request with supporting workflow.</t>
  </si>
  <si>
    <t>Ability to generate proposed budget data by extrapolating multi-year historical financial data using user-defined criteria/specifications.</t>
  </si>
  <si>
    <t>Ability to limit changes within the unadopted budget after a certain point in the budget process has been reached, and require appropriate user authorization to implement any changes.</t>
  </si>
  <si>
    <t>Ability to display two previous year actuals.</t>
  </si>
  <si>
    <t>Ability to display current year estimated to date.</t>
  </si>
  <si>
    <t>Ability to display current year actuals to date.</t>
  </si>
  <si>
    <t>Ability to display current year budget vs. actual (variances).</t>
  </si>
  <si>
    <t>Ability for users to directly inquire by account on current and prior years actual activity during budget entry (i.e. drilldown on financial detail).</t>
  </si>
  <si>
    <t>Ability to import off-line developed budget information into the budget planning system.</t>
  </si>
  <si>
    <t>Ability to prepare base budgets from prior year actual expenditures.</t>
  </si>
  <si>
    <t>Ability to prepare base budgets from prior year baseline, proposed and approved with the ability to add or subtract one time prior year expenditures or revenues.</t>
  </si>
  <si>
    <t>Ability to plan transfers or change of positions between departments/funds for budget and analytical purposes (What if scenarios).</t>
  </si>
  <si>
    <t>Ability to provide forecast intervals for short-term (1-2 years), intermediate (3-4 years), and long-term (5 years) for HRI as well as by object and department.</t>
  </si>
  <si>
    <t>Ability to complete "what-if" scenarios in five-year forecast.</t>
  </si>
  <si>
    <t>Ability for distributed departments to perform projections periodically including estimate revisions and reporting of actual to estimates - at varying levels of the chart of accounts.</t>
  </si>
  <si>
    <t>Ability to enter a total budget amount and designate a method for the system to spread – for example equal amounts over 12 months.</t>
  </si>
  <si>
    <t>Ability to enter 12 months of budget data by month (allow zero amounts, if we want to load a budget only into the later months of the year).</t>
  </si>
  <si>
    <t>Availability of multiple budget fields for the same year – preserve the “Adopted Budget” in  one budget field, and have revised budget fields available which would include Carryovers, Encumbrances, and budget transfers throughout the year.</t>
  </si>
  <si>
    <t>Position Budgeting</t>
  </si>
  <si>
    <t>Ability to import position information from a third party Payroll system to perform budget projections.</t>
  </si>
  <si>
    <t>Ability to develop budgets by position type and specific pay level as well as budgeting by employee &amp; actuals including relational benefits (full cost).</t>
  </si>
  <si>
    <t>Ability to perform budget forecasting that incorporates planned salary and benefit adjustments by either percentage, flat rate or other variable to salaries and/or benefits provided by position, department, start and end date, or for other groups/all employees.</t>
  </si>
  <si>
    <t>Ability to perform budget projections for salaries and fringes based on merit date, bargaining unit/fringe group contract dates or other as of dates.</t>
  </si>
  <si>
    <t>Ability to enter globally or provide calculation-only fields for:</t>
  </si>
  <si>
    <t xml:space="preserve">      # of pay periods for upcoming budget year</t>
  </si>
  <si>
    <t xml:space="preserve">     Scheduled merit increases</t>
  </si>
  <si>
    <t xml:space="preserve">     Scheduled cost-of-living-adjustment (COLA)</t>
  </si>
  <si>
    <t xml:space="preserve">     Other pay factors as identified by HRI (location pay, longevity pay, georgraphical pay, others.)</t>
  </si>
  <si>
    <t>Ability to perform position budgeting that includes the calculation of benefits specific to the type of position being budgeted. (i.e.. benefits for extra hire over 30 hours per week).</t>
  </si>
  <si>
    <t>Ability to support personnel cost projections that include fringe benefit costs (based on existing benefits elected).</t>
  </si>
  <si>
    <t>Ability to integrate the position budgeting functionality with the Payroll and HR modules.</t>
  </si>
  <si>
    <t>Ability to assist with managing new budget implications of live payroll changes (e.g. raises &amp; transfers) performed during the budget development cycle.</t>
  </si>
  <si>
    <t>Ability to perform position budgeting for vacant positions without the need to assign employees to these positions that includes both salary and fringe projections.</t>
  </si>
  <si>
    <t>Ability to calculate salary and benefits for unapproved/requested positions.</t>
  </si>
  <si>
    <t>Ability to perform budget projections for salaries and fringes under different scenarios without the need to use or impact data in the LIVE system (limiting access to authorized users).</t>
  </si>
  <si>
    <t>Ability to budget for hourly, seasonal partial-year positions and other non-full time positions.</t>
  </si>
  <si>
    <t>Ability to budget for fixed term and limited term position.</t>
  </si>
  <si>
    <t>Ability of system to provide budget checking control for creation of new positions.</t>
  </si>
  <si>
    <t>Budget Maintenance</t>
  </si>
  <si>
    <t>Ability to track changes that occur from one authorization point to another, who made the change, and when the change was made, by producing an audit "change trail".</t>
  </si>
  <si>
    <t>Ability to prevent or indicate out-of-balance conditions for budget requests with corrections to actuals defined by the user.</t>
  </si>
  <si>
    <t>Ability to request/approve budget adjustments, through workflow.</t>
  </si>
  <si>
    <t>Ability to manage position changes within system, through workflow.</t>
  </si>
  <si>
    <t>Ability to configure the system to allow for distributed (departmental) entry of budget transfer requests - with configurable multi-level approval functionality.</t>
  </si>
  <si>
    <t>Ability to provide extended comments with budget revision requests.</t>
  </si>
  <si>
    <t>Ability to record and track multiple budget amendments requests during the year and inquire on the adjustments after the fact.</t>
  </si>
  <si>
    <r>
      <t>Ability to record and track unlimited (please identify any limitations in the comments field)</t>
    </r>
    <r>
      <rPr>
        <sz val="11"/>
        <color theme="1"/>
        <rFont val="Calibri"/>
        <family val="2"/>
        <scheme val="minor"/>
      </rPr>
      <t xml:space="preserve"> different budget amendment types during the year and inquire on the adjustments and attached documentation after the fact (one-time vs. recurring, Board Letter, etc.).</t>
    </r>
  </si>
  <si>
    <t>Ability to have multi-level budget approvals for establishing budgets, line item transfers, budget adjustments (i.e., workflow).</t>
  </si>
  <si>
    <t>Budget Checking and Controls</t>
  </si>
  <si>
    <t>Ability to perform funds availability checking at the project level or account level.</t>
  </si>
  <si>
    <t>Ability to perform funds availability checking by WBS/Phases/Tasks (sub-units of project).</t>
  </si>
  <si>
    <t>Ability to perform funds availability checking by account series.</t>
  </si>
  <si>
    <t>Ability to perform funds availability checking by grant.</t>
  </si>
  <si>
    <t>Ability to perform funds availability checking by user defined budget unit (i.e. program).</t>
  </si>
  <si>
    <t>Ability to view “available budget” during requisition/purchase order entry for any type of purchase order, journal entry, or accounts payable invoice transaction.</t>
  </si>
  <si>
    <t>Ability to have budget control rules by account (e.g. payroll accounts can be overspent).</t>
  </si>
  <si>
    <t>Ability to have budget control rules by user defined account segment within the chart of accounts.</t>
  </si>
  <si>
    <t>Ability to optionally configure budget control at the account level, in addition to the category level.- i.e. controlling at fund, program, series or GL level (account level) or requiring balanced entries for budgeted transfers or interdepartmental allocations (category level) as desired.</t>
  </si>
  <si>
    <t>Ability to have budget warnings at the account level and project level.</t>
  </si>
  <si>
    <t>Ability to have budget checking and warnings performed on all system transactions (requisitions, purchase orders, journal entries, budget change requests, etc.).</t>
  </si>
  <si>
    <t>Ability to restrict transfers to/from specific accounts (e.g., Payroll).</t>
  </si>
  <si>
    <t>Ability to create negative budget on specified accounts (e.g., contra-revenues and contra-expenses, such as expense reimbursement accounts).</t>
  </si>
  <si>
    <t>A system with user-friendly budget reports.</t>
  </si>
  <si>
    <t xml:space="preserve">A report that shows each employee’s salaries, benefits, and totals, for both extra hires and full hires. </t>
  </si>
  <si>
    <t>Ability to maintain the following history for the current and multiple previous years:</t>
  </si>
  <si>
    <t xml:space="preserve">     Original and Current Budget Amounts</t>
  </si>
  <si>
    <t xml:space="preserve">     Amount Requested</t>
  </si>
  <si>
    <t xml:space="preserve">     Amount Recommended</t>
  </si>
  <si>
    <t xml:space="preserve">     Amount Approved</t>
  </si>
  <si>
    <t>Ability to report out on any budget version or type for current plus 5 years.</t>
  </si>
  <si>
    <t>Ability to report on budget change (i.e., budget development) and request (i.e., ongoing budget activity) text notes.</t>
  </si>
  <si>
    <t>Ability to report budget by fund, org, project, sub-project, phase.</t>
  </si>
  <si>
    <t>Contract Set-Up</t>
  </si>
  <si>
    <t>System allows users to attach documents/files to contract such as special provisions, exhibits, amendments, etc.</t>
  </si>
  <si>
    <t>Ability to track and report the following fields for a Sub-contractor:</t>
  </si>
  <si>
    <t>Sub-Contractor Name</t>
  </si>
  <si>
    <t>Sub-Contractor address</t>
  </si>
  <si>
    <t>Sub-Contractor contact info (phone, fax, etc.)</t>
  </si>
  <si>
    <t>Is the sub-contactor a MBE, WBE, DBE, small, local, PCC firm?</t>
  </si>
  <si>
    <t>Sub-contactor MBE, WBE, DBE, small %</t>
  </si>
  <si>
    <t>Sub-contract dollar amount</t>
  </si>
  <si>
    <t>Ability to automatically user-defined alphanumeric or numeric assignments.</t>
  </si>
  <si>
    <t>Ability to support multiple funding sources on a single contract.</t>
  </si>
  <si>
    <t>Ability to designate a user-defined maximum reimburseable dollar/quantity thresholds for contracts.</t>
  </si>
  <si>
    <t>Ability to upload vendor contracts.</t>
  </si>
  <si>
    <t>Ability to complete wildcard searches on the contract document.</t>
  </si>
  <si>
    <t>Contract Initiation and Approval Process</t>
  </si>
  <si>
    <t>Ability to create templates.</t>
  </si>
  <si>
    <t>Ability to track versions of the contract.</t>
  </si>
  <si>
    <t>Ability to handle contracts over multiple fiscal years.</t>
  </si>
  <si>
    <t xml:space="preserve">Ability to set prices on a blanket order and/or contract. </t>
  </si>
  <si>
    <t>Ability to create and track blanket order contracts and encumbrances.</t>
  </si>
  <si>
    <t>Ability to allow multiple contracts per vendor.</t>
  </si>
  <si>
    <t>Ability to review and print contract text.</t>
  </si>
  <si>
    <t>Ability to set-up  contracts with recurring payments to vendors with the ability to make one-time payment amount adjustments without affecting the remainder of the contract payment schedule and amount.</t>
  </si>
  <si>
    <t>Ability to partially approve part of contract or invoice.</t>
  </si>
  <si>
    <t>Ability for use of electronic signatures.</t>
  </si>
  <si>
    <t>Workflow / Change Management</t>
  </si>
  <si>
    <t>Workflow approvals is required for the following changes:</t>
  </si>
  <si>
    <t>Change in contract dollar amount</t>
  </si>
  <si>
    <t>Material Change in eligible uses of contract funds (change in scope of work)</t>
  </si>
  <si>
    <t>Material change in milestone schedule</t>
  </si>
  <si>
    <t>Change in contract start or end dates</t>
  </si>
  <si>
    <t>Change in contract scope (addition or deletion of contract scope)</t>
  </si>
  <si>
    <t>Change in name or type of entity</t>
  </si>
  <si>
    <t>Any change in contract or any amendments</t>
  </si>
  <si>
    <t>Through the review process while drafting the contract</t>
  </si>
  <si>
    <t>Ability to route the documents electronically to the correct Department for review/revisions.</t>
  </si>
  <si>
    <t>Ability to view and approve contracts within the system.</t>
  </si>
  <si>
    <t>Contract Management/Tracking</t>
  </si>
  <si>
    <t>Ability to track contracts from set-up through contract close-out based upon commodity codes, PO #, Vendor #, Project #, contract status and etc.</t>
  </si>
  <si>
    <t>Ability to track multiple contracts to a single project.</t>
  </si>
  <si>
    <t>Ability to track a single contract to multiple projects.</t>
  </si>
  <si>
    <t>Ability to track multiple releases (i.e., payments) within a blanket contract/PO.</t>
  </si>
  <si>
    <t>Ability to record and track contract limits (i.e. multi-year contracts) at user specified levels of detail over the life of the contract.</t>
  </si>
  <si>
    <t xml:space="preserve">Ability to encumber a portion of a contract based on user defined period (fiscal year, grant year, calendar year). </t>
  </si>
  <si>
    <t xml:space="preserve">Ability to track and flag contract expiration/extension dates.   </t>
  </si>
  <si>
    <t>Ability to verify invoice price compared to contract price.</t>
  </si>
  <si>
    <t xml:space="preserve">Ability to track all contract information required by legal authority with supporting documentation, including but not limited to: </t>
  </si>
  <si>
    <t>Notice of award</t>
  </si>
  <si>
    <t>Notice to proceed</t>
  </si>
  <si>
    <t>Notice of Substantial Completion</t>
  </si>
  <si>
    <t>Notice of Final Completion</t>
  </si>
  <si>
    <t>Certificates of Insurance</t>
  </si>
  <si>
    <t>DBE payment certification</t>
  </si>
  <si>
    <t>DBE sub-contractor commitment</t>
  </si>
  <si>
    <t>Ability to track and report on multiple insurance policies and related expiration dates.</t>
  </si>
  <si>
    <t>Ability to track if the contract is subject to the federal Davis-Bacon requirements.</t>
  </si>
  <si>
    <t xml:space="preserve">Ability to confirgure and track unlimited number of user defined contract compliance criteria (please identify any limitations in the comments field). </t>
  </si>
  <si>
    <t xml:space="preserve">Ability to track Suspended or Other Conditional Status Contractors/Vendors (Vendor Status). Record and track vendor suspensions, contract violations, conditional status of contract or other non compliance items that may lead to withholding payment, cancellation of contract or department.
</t>
  </si>
  <si>
    <t>Payments</t>
  </si>
  <si>
    <t>Ability to allow the user to record and auto calculate retention amounts based upon:</t>
  </si>
  <si>
    <t>Deliverables/Tasks</t>
  </si>
  <si>
    <t>% of Completion</t>
  </si>
  <si>
    <t>Dollar Amount</t>
  </si>
  <si>
    <t>Ability to export contract data including payment and other contract information.</t>
  </si>
  <si>
    <t>Ability to track multiple encumbrances and payments against a single contract, on a user defined basis (i.e. - fiscal year, calendar year, contract year, etc.).</t>
  </si>
  <si>
    <t>Ability to process payments against a single contract based upon varying payment terms such as milestones, % completion, time and materials, lump-sum and etc.</t>
  </si>
  <si>
    <t>Ability to specify retainage amount, when to pay, and payment history.</t>
  </si>
  <si>
    <t>Termination / Expiration</t>
  </si>
  <si>
    <t>Ability to close-out contracts with final payment requests or release of retention payment.</t>
  </si>
  <si>
    <t>Ability to liquidate encumbrances where balances remain.</t>
  </si>
  <si>
    <t>Ability to place a contract on "Hold" in the event of a contract dispute or termination request.</t>
  </si>
  <si>
    <t>Ability to reinstate a decertification/termination done in error and flag contract administrator (via workflow).</t>
  </si>
  <si>
    <t>Ability to define standard and ad hoc reports based upon user defined criteria.</t>
  </si>
  <si>
    <t xml:space="preserve">Ability to track (which step, date, etc.) the status of each step in the contracting process.  Should be able to look up status online and through on-demand reports.  </t>
  </si>
  <si>
    <t>Vendor Set Up</t>
  </si>
  <si>
    <t xml:space="preserve">Record Additional attributes about the Vendor/Supplier on the supplier level. </t>
  </si>
  <si>
    <t>Document Importing</t>
  </si>
  <si>
    <t xml:space="preserve">Ability to accommodate Industry standard photo and image file formats, i.e., TIF, JPG, PDF, BMP, ODF, and Text </t>
  </si>
  <si>
    <t>Ability to support standard content file types (i.e. doc, xls, pdf, etc.) for unstructured content.</t>
  </si>
  <si>
    <t>Ability to launch appropriate applications/viewers to support document retrieval and indexing.</t>
  </si>
  <si>
    <t>Document Capture</t>
  </si>
  <si>
    <t>Ability to maintain an audit process to date/time/user stamp the scanned files.  Should record which records were accessed (modified/deleted) and by which user id.</t>
  </si>
  <si>
    <t>Ability to capture and display color images.</t>
  </si>
  <si>
    <t>Ability to capture, store, retrieve, and reproduce irregular-sized (e.g., larger than 8 ½ x 11) documents.</t>
  </si>
  <si>
    <t xml:space="preserve">Ability to set up imaging workstations in each department and/or building, allowing decentralized scanning and indexing.  </t>
  </si>
  <si>
    <t>Ability to accommodate an unlimited number of indices per file/image.</t>
  </si>
  <si>
    <t>Ability to recognize document orientation and optionally corrects via user option.</t>
  </si>
  <si>
    <t>Ability to perform Image enhancements, including: de-skew, horizontal and vertical registration, spec removal, etc.</t>
  </si>
  <si>
    <t>Ability to establish index fields per document type.  Please note in comments section the quantity of indexes which can be established.</t>
  </si>
  <si>
    <t>Ability to maintain a description for each document type in addition to the document type code</t>
  </si>
  <si>
    <t>Ability to define which fields are required fields by document category.</t>
  </si>
  <si>
    <t>Ability to modify the content of index / keyword.</t>
  </si>
  <si>
    <t>Ability to increase the number of keyword fields or indexes on existing documents.</t>
  </si>
  <si>
    <t>Ability to employ OCR (optical character recognition) technology at scan time.</t>
  </si>
  <si>
    <t>Ability to optionally automatically index files (independent of the source document or file type) using one or more fields that always appear in the same location on the document (Intelligent Document Recognition (IDR).</t>
  </si>
  <si>
    <t>Ability to perform redaction, identifying specific locations on imaged documents that contain sensitive content (social security number) and restrict view of these sensitive areas to only authorized users using a multi-level security structure.</t>
  </si>
  <si>
    <t>Document Retrieval</t>
  </si>
  <si>
    <t>Ability to identify and retrieve files by user-definable fields per document.</t>
  </si>
  <si>
    <t>Ability to view and edit any scanned and indexed files, based on security profile.</t>
  </si>
  <si>
    <t>Ability to permit index searches based on exact matches of specified field values.</t>
  </si>
  <si>
    <t>Ability to retrieve documents by user defined identifiers.</t>
  </si>
  <si>
    <t>Ability to display all files linked to a subject category, sub-category, etc., displayed on-screen.  User can point and click which file level/category/etc., and system will take user to that region of the disk.</t>
  </si>
  <si>
    <t>Ability for users to return to a search results lists after viewing a result.</t>
  </si>
  <si>
    <t>Ability to retrieve documents based upon scan date range, the scanner group, or the user id.</t>
  </si>
  <si>
    <t>Ability to retrieve documents using multiple index words, numbers, dates, etc., simultaneously.</t>
  </si>
  <si>
    <t>Ability to email a document to an external user, from search results</t>
  </si>
  <si>
    <t>Ability to email a link to a document to another user of the system, from search results</t>
  </si>
  <si>
    <t>Ability to accommodate Boolean (True, False) logic to assist searches.</t>
  </si>
  <si>
    <t>Ability to print images.</t>
  </si>
  <si>
    <t>Maintenance and Storage</t>
  </si>
  <si>
    <t>Ability to set up a multiple level purge authorization requirement.  i.e., At least two individuals must authorize a purge before it is completed.</t>
  </si>
  <si>
    <t>Ability to set an automatic purge schedule for various retention periods.</t>
  </si>
  <si>
    <t xml:space="preserve">System provides Audit Trail log of who changed what and when for accountability. </t>
  </si>
  <si>
    <t>Ability to attach any electronic forms for submission (i.e. change in life event, performance review, etc.).</t>
  </si>
  <si>
    <t>Ability to search and report on any of the attached forms based on security roles.</t>
  </si>
  <si>
    <t>Ability to use of electronic signatures on all documents as needed.</t>
  </si>
  <si>
    <t>Ability to search and report on when electronic signatures are used based on security roles.</t>
  </si>
  <si>
    <t xml:space="preserve">Ability to push important notices to employees and managers via self-service. </t>
  </si>
  <si>
    <t xml:space="preserve">Ability to track employee and manager read/completion of notifications. </t>
  </si>
  <si>
    <t>Ability for employee to change their own demographic data with appropriate workflows and approvals as required or needed.</t>
  </si>
  <si>
    <t xml:space="preserve">Ability for employees to view their benefit choices, costs, copays, deductibles, prior election and how their election choices affect their paychecks (e.g., annual out-of-pocket costs, etc.). </t>
  </si>
  <si>
    <t xml:space="preserve">Ability for an employee to enter dependent and beneficiary information, make changes, and create notifications automatically when one change requires the employee to make another change (adding a dependent, need to change health plan, etc.). </t>
  </si>
  <si>
    <t>Ability for manager to receive notification of impending "tasks" (upcoming review dates, transactions awaiting approval, merit actions, leave actions, termination/new hire actions) through a dashboard/portal or email.</t>
  </si>
  <si>
    <t>Allow for access and entry of employee information via personal computer or smart device (e.g., iPad, smartphone, etc.) with all the aspects of security roles in place for all devices.</t>
  </si>
  <si>
    <t>Ability for the system to allow users to change/reset personal passwords.</t>
  </si>
  <si>
    <t>Ability for the system to provide a full, searchable audit trail of employee and manager self-service changes which can be filtered and printed.</t>
  </si>
  <si>
    <t xml:space="preserve">Ability to allow employee to change home address, mailing address and emergency contact with appropriate approvals. </t>
  </si>
  <si>
    <t>Ability to initiate tuition reimbursement request through self-service with the appropriate workflows for approval.</t>
  </si>
  <si>
    <t>Payroll and Time Self Service</t>
  </si>
  <si>
    <t>Ability to forecast/simulate an employee's paycheck based on criteria/employee data entered (i.e. Tax changes, W4, etc.).</t>
  </si>
  <si>
    <t>Ability to maintain appropriate security controls for access to all self-service functions.</t>
  </si>
  <si>
    <t>Ability to provide view pay stubs, W-2 forms, and 1095 forms.</t>
  </si>
  <si>
    <t>Ability to produce employee copy of W-2 forms back seven years.</t>
  </si>
  <si>
    <t>Ability to view and make changes to W-4 and state tax forms information (i.e.,  tax exemption changes) by employees with edits for legal restrictions.</t>
  </si>
  <si>
    <t>Ability to notify proper users if any changes are made or requested through Self-Service.</t>
  </si>
  <si>
    <t>Ability to create a variety of user-defined workflows for self service tasks.  These may include notification to employees, ability to NOT activate a change until proper approval,  instant activation, etc.</t>
  </si>
  <si>
    <t>Ability for an authorized employee to view their complete wage, payroll and attendance history online, which may include overtime, comp time, and leave balances.</t>
  </si>
  <si>
    <t>Ability to notify employees of any changes to their master data changes via electronic notification, such as change of position, promotion, rate changes and reason for the change.</t>
  </si>
  <si>
    <t xml:space="preserve">Ability for manager to initiate a promotion request for a direct report in the system with workflow for approvals </t>
  </si>
  <si>
    <t>Ability to allow employee to request a report to verify employment and salary details and forward to a third party such as a bank or mortgage company.</t>
  </si>
  <si>
    <t>Ability to add and edit direct deposit information.</t>
  </si>
  <si>
    <t>Ability to seamlessly integrate with third party Learning Management System.</t>
  </si>
  <si>
    <t xml:space="preserve">Ability to track and maintain certification and licensing information. </t>
  </si>
  <si>
    <t>System enables, through workflow process, forms completion, generation of payment, notification of successful completion, or need to repay if unsuccessful completion of course.</t>
  </si>
  <si>
    <t>Benefits</t>
  </si>
  <si>
    <t xml:space="preserve">Ability to notify the user of a change to benefits eligibility resulting from a change in employment status via email linking to enrollment site </t>
  </si>
  <si>
    <t xml:space="preserve">Ability to provide open enrollment and ongoing life events (e.g., marriage, birth, divorce, etc.) via self service including appropriate approvals. </t>
  </si>
  <si>
    <t xml:space="preserve">Ability to upload required supporting documents for any benefit changes. </t>
  </si>
  <si>
    <t>Ability to provide online confirmation statement of benefits elections and dependent/beneficiary data.</t>
  </si>
  <si>
    <t>Ability to provide links to carriers websites and information so that employees can look at carrier content.</t>
  </si>
  <si>
    <t xml:space="preserve">System provides capabilities to configure and administer employee open enrollment. </t>
  </si>
  <si>
    <t xml:space="preserve">Ability for employee to view their benefit choices, costs, copays, deductibles, prior election information, etc. </t>
  </si>
  <si>
    <t>Ability to provide modeling/tools - for the employee to use in selecting benefits (e.g., FSA calculator, impact to net pay with benefit choices, annual out-of-pocket costs, etc.).</t>
  </si>
  <si>
    <t>Ability to validate policies and rules for benefits for  participant and dependent data.</t>
  </si>
  <si>
    <t>Ability to provide employee inquiry status of direct billing and payment status.</t>
  </si>
  <si>
    <t>Ability to maintain family data (e.g., number of dependents, date of birth of dependents, relationship of dependents to employee).</t>
  </si>
  <si>
    <t xml:space="preserve">Ability to designate an emergency contact in the system. </t>
  </si>
  <si>
    <t>Ability to provide any type of bulletin (e.g. benefits) on user defined basis and user defined content.</t>
  </si>
  <si>
    <t xml:space="preserve">Ability to provide benefits education content (e.g., plan information, wellness education, hot topics, programs available, etc.), including user developed content, content management and plan documents. </t>
  </si>
  <si>
    <t>Ability for electronic signature approvals from employees' benefit requests.</t>
  </si>
  <si>
    <t>General Integration</t>
  </si>
  <si>
    <t>Ability to provide output files in regards to enrollment with voluntary benefits providers and 457(b)/403(b)/401K third party providers.</t>
  </si>
  <si>
    <t>Ability to interface with benefit providers (e.g. retirement plan, health providers, etc.).</t>
  </si>
  <si>
    <t xml:space="preserve">Benefits </t>
  </si>
  <si>
    <t>Ability to limit availability to see or edit health benefit information, with appropriate restrictions.</t>
  </si>
  <si>
    <t>Ability to enter dependents and beneficiaries and assign each person to multiple roles as dependents/beneficiaries against any benefit type.</t>
  </si>
  <si>
    <t xml:space="preserve">Ability to determine benefit eligibility and automatically recalculate premiums based on an employee's department, position, hours, or group. </t>
  </si>
  <si>
    <t>Ability to manually override benefits assigned based on business rules.</t>
  </si>
  <si>
    <t xml:space="preserve">Ability to carry over coverage for each benefit plan for passive open enrollment and allow employees to change just one of the benefits while keeping the rest of their coverages. </t>
  </si>
  <si>
    <t>Ability to support multiple carriers for each benefit plan.</t>
  </si>
  <si>
    <t>Ability to accommodate and identify multiple types of benefit plans (e.g., health, dental, life insurance, etc.) that are employee and/or employer paid with multiple premium amounts per plan (individual, individual + spouse, individual + children, family).</t>
  </si>
  <si>
    <t xml:space="preserve">Ability to set and calculate variable employee and employer contribution amounts on employee benefit deduction records based on the following input transaction fields: </t>
  </si>
  <si>
    <t>Effective pay period date</t>
  </si>
  <si>
    <t>Effective coverage date</t>
  </si>
  <si>
    <t>Benefit plan</t>
  </si>
  <si>
    <t>Dependent coverage (individual +1, family)</t>
  </si>
  <si>
    <t>Employee group</t>
  </si>
  <si>
    <t xml:space="preserve">Eligibility  </t>
  </si>
  <si>
    <t>Combination of the above fields</t>
  </si>
  <si>
    <t>Coverage amount/level</t>
  </si>
  <si>
    <t>Employee Life event changes</t>
  </si>
  <si>
    <t>Ability to automatically assign future or retroactive effective end dates for benefits when employee is terminated, or employee is no longer eligible.</t>
  </si>
  <si>
    <t xml:space="preserve">Ability to automatically calculate service for benefit eligibility based on designated factor (employee group, FTE status, hourly eligibility, etc.).  </t>
  </si>
  <si>
    <t>Ability to check and flag dependents who no longer qualify for insurance benefits.</t>
  </si>
  <si>
    <t>Ability to flag disabled dependents to maintain eligibility for benefits.</t>
  </si>
  <si>
    <t>Ability to calculate premiums based on dependents who no longer qualify (aging out) and ability to process arrears or refunds, as well as automatically notify employees prior to and when dependents no longer qualify for benefits.</t>
  </si>
  <si>
    <t xml:space="preserve">Ability to automatically remove dependents who are no longer eligible for coverage from applicable coverage, regardless of pay cycle. </t>
  </si>
  <si>
    <t>Ability to record employee and dependents' enrollment in all benefit programs.</t>
  </si>
  <si>
    <t>Ability to retain dependent data for a user-specified period of time after the dependent is no longer covered on the employee’s insurance.</t>
  </si>
  <si>
    <t xml:space="preserve">Ability for system to administer (track and record) COBRA payments and notifications. </t>
  </si>
  <si>
    <t xml:space="preserve">Ability for system to administer (track and record) COBRA enrollments and disenrollment. </t>
  </si>
  <si>
    <t>Ability to automatically update all employee/employer information when certain insurance information is updated and show the effective date of the change and retain for historical reporting purposes.</t>
  </si>
  <si>
    <t>Ability to record and summarize benefits by any employee group level or class and report on that data.</t>
  </si>
  <si>
    <t xml:space="preserve">Allow for any future-dated transactions to be entered and held until effective (includes employee, employer, carrier information). </t>
  </si>
  <si>
    <t xml:space="preserve">Ability to administer multiple pre-tax and post-tax deductions for flexible benefit plans (i.e., employee and employer contributions, parking, etc.)  </t>
  </si>
  <si>
    <t xml:space="preserve">Ability to allow changes by employees (with appropriate workflows for approval as required) to insurance plans, dependent care, flexible spending accounts at any time without a qualifying event in order to comply with the State of New York health plan requirements. </t>
  </si>
  <si>
    <t xml:space="preserve">Ability for employees to self-enroll in all available benefits during any time and/or during open enrollment, with appropriate approvals. </t>
  </si>
  <si>
    <t xml:space="preserve">Ability to collect and maintain supporting documentation for benefits changes (e.g., birth certificate, marriage document, etc.) in the system. </t>
  </si>
  <si>
    <t xml:space="preserve">Ability to associate benefit with employee department, job group, or other factors. </t>
  </si>
  <si>
    <t xml:space="preserve">When moved to retiree status, all eligible plans are in effect and other benefits cancelled appropriately. </t>
  </si>
  <si>
    <t>Ability to differentiate benefit termination date differs depending on status (retiree or other terminated employee).</t>
  </si>
  <si>
    <t>Benefit Reporting</t>
  </si>
  <si>
    <t xml:space="preserve">Ability to view/print deduction reports to document the amounts of the employee and employer contributions. </t>
  </si>
  <si>
    <t xml:space="preserve">Ability to view/print data as of a specific date in time. </t>
  </si>
  <si>
    <t>Ability to view/print a list of employees contributing to any vendor or benefits provider and amount contributed.</t>
  </si>
  <si>
    <t>Ability to view/print benefit enrollment by benefit, employee class/group, department or by employee.</t>
  </si>
  <si>
    <t xml:space="preserve">Ability to report on census data for insurance providers and the actuary. </t>
  </si>
  <si>
    <t xml:space="preserve">Ability to generate an 834 file for reporting to carriers with either all enrollees or just changes in enrollment during a specified time period. </t>
  </si>
  <si>
    <t xml:space="preserve">Ability to create an employee statement of current benefits.  </t>
  </si>
  <si>
    <t xml:space="preserve">Ability to create an employee confirmation statement (new hire or open enrollment). </t>
  </si>
  <si>
    <t>Ability to produce a notice of benefit changes whenever any of the following conditions are encountered:</t>
  </si>
  <si>
    <t>Employee's name changes</t>
  </si>
  <si>
    <t>Employee terminates employment</t>
  </si>
  <si>
    <t>Employee moves to a non-pay status</t>
  </si>
  <si>
    <t>Employee's deduction is administratively canceled</t>
  </si>
  <si>
    <t>Employee and/or the employer contribution amount is administratively changed</t>
  </si>
  <si>
    <t>On demand</t>
  </si>
  <si>
    <t xml:space="preserve">Ability to view/print a report or flag employee when move from full time benefit eligible to less than full time benefit eligible or reverse. </t>
  </si>
  <si>
    <t>Ability to flag employees that are not eligible for the Affordable Care Act.</t>
  </si>
  <si>
    <t xml:space="preserve">Ability to automate enrollment and unenrollment of dependents for benefit purposes in case of life event, with appropriate approvals. </t>
  </si>
  <si>
    <t>Ability to calculate medical retiree benefit eligibility based on years of service.</t>
  </si>
  <si>
    <t>Tuition Reimbursement</t>
  </si>
  <si>
    <t xml:space="preserve">Ability to set tuition reimbursement thresholds/max. </t>
  </si>
  <si>
    <t xml:space="preserve">Ability to maintain separate tuition reimbursement programs. </t>
  </si>
  <si>
    <t>Ability to define and implement an approval process through the system for tuition reimbursement requests.</t>
  </si>
  <si>
    <t xml:space="preserve">Ability to monitor compliance with process, polices, tuition tables, outstanding balances (before/after course is taken). </t>
  </si>
  <si>
    <t xml:space="preserve">Ability to calculate reimbursement amount based on grade received and graduate or undergraduate level based on established tables. </t>
  </si>
  <si>
    <t>Ability to report number of classes taken by department, graduate or undergraduate level, grades, etc.</t>
  </si>
  <si>
    <t>Ability to automate application for tuition reimbursement.</t>
  </si>
  <si>
    <t>Ability to automate acceptance and decline notifications to tuition reimbursement applicants.</t>
  </si>
  <si>
    <t xml:space="preserve">Ability to track course completions, drops, etc. </t>
  </si>
  <si>
    <t>Ability to create demand for repayment notices for employees who fail to successfully complete the course.</t>
  </si>
  <si>
    <t xml:space="preserve">Ability to export any system report to a text file or spreadsheet. </t>
  </si>
  <si>
    <t>Ability to perform online inquiry for data sets previously listed.</t>
  </si>
  <si>
    <t>Ability to view/print attendance reports for active, full-time, part-time on-call, seasonal, temporary and exception employees by pay period and annual totals (calendar and rolling calendar).</t>
  </si>
  <si>
    <t xml:space="preserve">Ability ad hoc reporting capabilities with user-defined sort on all employees indicating any data maintained in system data elements or a specific time frame. </t>
  </si>
  <si>
    <t>Ability to print mailing labels for employees based on any field of the employee or position record.</t>
  </si>
  <si>
    <t xml:space="preserve">Ability to allow for all forms to be attached in multiple formats to both employee or dependent records (Evidence of Insurability, etc.), and accessible. </t>
  </si>
  <si>
    <t>Workflow</t>
  </si>
  <si>
    <t>Ability to send notices to all appropriate departments (benefits, payroll, training, IT, etc.) when an employee is terminated or hired in the system.</t>
  </si>
  <si>
    <t xml:space="preserve">Ability to issue department reminders regarding termination of coverage or other events such as enrollment deadlines to department and employees. </t>
  </si>
  <si>
    <t>Ability to receive notices to all appropriate departments (benefits, payroll, etc.) when a special appointment or temporary promotion begins or ends.</t>
  </si>
  <si>
    <t>General Requirements</t>
  </si>
  <si>
    <t>System can track:</t>
  </si>
  <si>
    <t xml:space="preserve">     Capitalized items</t>
  </si>
  <si>
    <t xml:space="preserve">     Non-capitalized items</t>
  </si>
  <si>
    <t xml:space="preserve">System tracks the following categories of assets: </t>
  </si>
  <si>
    <t xml:space="preserve">     Land</t>
  </si>
  <si>
    <t xml:space="preserve">     Improvements</t>
  </si>
  <si>
    <t xml:space="preserve">     Equipment</t>
  </si>
  <si>
    <t xml:space="preserve">     Furniture &amp; Fixtures</t>
  </si>
  <si>
    <t xml:space="preserve">     Infrastructure</t>
  </si>
  <si>
    <t xml:space="preserve">     Intangible Assets</t>
  </si>
  <si>
    <t>Ability to break above asset categories into multiple subcategories (please identify any limitations in the comments field).</t>
  </si>
  <si>
    <t>Ability to identify assets based on user-defined thresholds.</t>
  </si>
  <si>
    <t>System tracks donated assets.</t>
  </si>
  <si>
    <t>System allows for creation of multiple assets at once (for example, upload excel format).</t>
  </si>
  <si>
    <t>Activation Process</t>
  </si>
  <si>
    <t>System identifies potential fixed assets from purchasing module by:</t>
  </si>
  <si>
    <t xml:space="preserve">     Chart of accounts</t>
  </si>
  <si>
    <t xml:space="preserve">     Dollar amount</t>
  </si>
  <si>
    <t xml:space="preserve">     Manually</t>
  </si>
  <si>
    <t xml:space="preserve">     Object Codes</t>
  </si>
  <si>
    <t>System identifies potential fixed assets from A/P module by:</t>
  </si>
  <si>
    <t>System allows override to expense items that system identified as potential fixed asset.</t>
  </si>
  <si>
    <t>System allows creation of asset without having to go through purchasing module or A/P module (e.g. asset below threshold, or a donated asset).</t>
  </si>
  <si>
    <t>Ability to automatically assign and track asset identification, or "tag" numbers in a capital asset master file.  Manually entered tag numbers can also be accommodated, assuming there is system default for duplicate error checking.</t>
  </si>
  <si>
    <t>Ability for the user to define the activation date for an asset that may be based on date purchased, date received, or date project/work order was closed.</t>
  </si>
  <si>
    <t>Ability to aggregate a series of AP purchases into a single capital asset – building a skeleton.</t>
  </si>
  <si>
    <t>Ability to include the following items in determining the total cost of an asset:</t>
  </si>
  <si>
    <t>Original cost</t>
  </si>
  <si>
    <t>Donation value (assessed fair market value at receipt of donation)</t>
  </si>
  <si>
    <t>Additional costs</t>
  </si>
  <si>
    <t>Ability to transfer assets at completion of construction.</t>
  </si>
  <si>
    <t>Ability to track non-depreciable assets in the fixed asset module.</t>
  </si>
  <si>
    <t>Asset Master File</t>
  </si>
  <si>
    <t>Ability to accommodate alpha numeric asset numbers.</t>
  </si>
  <si>
    <t>Ability to generate tag numbers, have external tag numbers assigned or not have tag numbers.</t>
  </si>
  <si>
    <t>Ability to restrict the reuse of tag numbers.</t>
  </si>
  <si>
    <t>Ability to accommodate free-form descriptive text to further describe equipment, land, or buildings.  The text is electronically associated with the master file.</t>
  </si>
  <si>
    <t>Ability to identify grant funded assets:</t>
  </si>
  <si>
    <t>By identifying more than one grant associated with an asset.</t>
  </si>
  <si>
    <t>By identifying the percentage split, or capitalization breakout (to each grant) for each asset.</t>
  </si>
  <si>
    <t xml:space="preserve">      Ability to track the funding source for grant funded assets.</t>
  </si>
  <si>
    <t>Security on transaction authority to specify who can make additions, changes, transfers, disposals vs view only access.</t>
  </si>
  <si>
    <t>Ability to maintain and track leased equipment.</t>
  </si>
  <si>
    <t>Ability to identify financing /  leasing information for lease assets.</t>
  </si>
  <si>
    <t>Ability to attach memos, word documents, picture documents, etc. to asset file.</t>
  </si>
  <si>
    <t>Ability to identify capital outlay by multiple user identified field(s).</t>
  </si>
  <si>
    <t>Ability to add or change data fields to meet changing requirements.</t>
  </si>
  <si>
    <t>Ability to retain fully depreciated assets in the capital asset master file for inventory control purposes prior to disposition.</t>
  </si>
  <si>
    <t>Ability to default various asset accounts during asset set-up based on asset class and type.</t>
  </si>
  <si>
    <t>Asset Classes</t>
  </si>
  <si>
    <t>Ability to code capital assets according to a classification scheme by item code (i.e., desks, cars, etc.).</t>
  </si>
  <si>
    <t>Asset Management (Adds, Adjustments, Retirements, Transfers)</t>
  </si>
  <si>
    <t xml:space="preserve">Ability of departments to retire, transfer or request disposition of assets through system workflow.  </t>
  </si>
  <si>
    <t>Ability to perform a "mass change" of ownership for the following fields:</t>
  </si>
  <si>
    <t>Location</t>
  </si>
  <si>
    <t>Ability to add, transfer, or dispose of assets with retroactive dates, and "catch up" activity posts in current period.</t>
  </si>
  <si>
    <t>Ability to search based on just one data element, or multiple elements at one time.</t>
  </si>
  <si>
    <t>Ability to search on asset description, and includes "begins with," "contains," and "sounds like" functionality and create a list for similar items.</t>
  </si>
  <si>
    <t>Ability to have a complete audit trail of fixed asset activity.</t>
  </si>
  <si>
    <t>Ability of setting authority for selected data fields allowing department liaisons data entry rights to restrict departments ability to update accounting impacted data elements.</t>
  </si>
  <si>
    <t>Ability to make disposals effective as soon as the disposal information is entered versus waiting until the end of the year and specification of retirement date.</t>
  </si>
  <si>
    <t>Ability to make manual adjustments to assets for additions, disposals, transfers, adjustments (i.e.. Impairments/obsolescence, write-offs, partial retirements, etc.) and depreciation.</t>
  </si>
  <si>
    <t>Asset Inventory</t>
  </si>
  <si>
    <t>Ability to support barcoded asset tags and portable barcode readers for performing physical inventories.</t>
  </si>
  <si>
    <t>Ability to print barcoded tags or labels for fixed asset identification.</t>
  </si>
  <si>
    <t>Ability to track and report (detailed information such as component detail, serial numbers, technical specifications, etc.) low value assets and capital asset levels at different locations and segments.</t>
  </si>
  <si>
    <t>Ability to print inventory reports of assets by data elements.</t>
  </si>
  <si>
    <t>Asset Depreciation</t>
  </si>
  <si>
    <t>Ability to calculate depreciation expense on a monthly basis and periodically update each master file using depreciation schedules and activity status (active, fully depreciated but still in use, not depreciable, retired).  Results are automatically reflected in the General Ledger as a journal voucher.</t>
  </si>
  <si>
    <t>Ability to program how asset depreciation posts to general ledger to accommodate depreciation abatements (multiple lines of expenses and credits).</t>
  </si>
  <si>
    <t>Ability to depreciate capital assets and allocate depreciation to those programs that use the assets.</t>
  </si>
  <si>
    <t>Ability to set-up a depreciation based on useful life for each asset class or subclass.</t>
  </si>
  <si>
    <t>Ability to support multiple depreciation schedules / per asset.</t>
  </si>
  <si>
    <t>Ability to idle assets (suspend depreciation).</t>
  </si>
  <si>
    <t>Special Situations</t>
  </si>
  <si>
    <t>Ability to track asset / equipment items that HRI does not hold title to (i.e.:  computer equipment, non-licensed vehicles or grant funded assets owned by the grantor) per department / division.</t>
  </si>
  <si>
    <t xml:space="preserve">Ability for assets that are not purchased through PO to be flagged for further review by end users.   </t>
  </si>
  <si>
    <t>Ability to calculate depreciation and acquisition estimates for future year, (including not yet capitalized work-in-progress.</t>
  </si>
  <si>
    <t>Interface / Integration</t>
  </si>
  <si>
    <t>Ability for the Fixed Asset module to integrate with the Accounts Payable and procurement modules.  Information on newly obtained fixed assets is reported for verification, then automatically transferred from the A/P module into the Fixed Assets master file system.  Ability to make corrections  by the asset accountant.</t>
  </si>
  <si>
    <t>All asset activity posts to general ledger automatically, after review and approval by user.</t>
  </si>
  <si>
    <t>Ability to program how asset activity posts to general ledger by fund or type of fund (proprietary or general).</t>
  </si>
  <si>
    <t>Ability for all fixed asset reporting to be run with an "as of" date and a "date range", to recreate a summary and detail level information 'as of' a point in time that may be in a prior accounting period.</t>
  </si>
  <si>
    <t>Ability to run depreciation reports based on a user defined date range (daily, monthly, annually, etc.).</t>
  </si>
  <si>
    <t>Ability to print a Capital Asset Expenditure Report which includes daily reporting from AP  to show those assets that were coded towards capital accounts.</t>
  </si>
  <si>
    <t>Ability to print reports to support taking of physical inventory by department and location.</t>
  </si>
  <si>
    <t>Ability to create a Physical Inventory Worksheet, sorted by department, location, and/or person responsible to assist in conducting physical inventory.  Report provides the maximum amount of asset details that would assist in identifying asset locations.</t>
  </si>
  <si>
    <t>Ability to create a Vehicle/Equipment Listing of master file information, including item name, description, location, business area, class number, charge account number, equipment ID number, motor number, model, vin number , manufacturer/make and other user defined fields.  Acquisition and disposition information are also included.</t>
  </si>
  <si>
    <t>Ability to generate capital assets monthly file maintenance that shows all activity to the asset master file during the month.</t>
  </si>
  <si>
    <t>Ability to drill-down or report on ALL cost detail associated with a particular asset within the Fixed Asset module that may include AP transactions, journal vouchers, payroll, inventory, purchase order and other pertinent asset costs.</t>
  </si>
  <si>
    <t>Ability to generate a monthly report with the list of funding sources and changes for the month.</t>
  </si>
  <si>
    <t>Ability to generate a report for retired, added, and transferred assets.</t>
  </si>
  <si>
    <t>Ability to run historical data comparison reports for any of the fixed asset reports aforementioned.</t>
  </si>
  <si>
    <t>Error Processing</t>
  </si>
  <si>
    <t>Ability to perform user defined error checking to verify the quality of the information being entered and that system balances are maintained.  Error checking must allow references to other fields and other screens.  The errors must either be a "block" that stops the transaction, or a "warn" that warns the end user. Administrators must be able to define error checking that crosses field and screen/tables.</t>
  </si>
  <si>
    <t>Help System</t>
  </si>
  <si>
    <t>Ability to provide comprehensive, easy to use online help features.</t>
  </si>
  <si>
    <t>Ability to provide field-level and screen level help throughout the application that can be customized by trained users and preserved through new releases of the software.</t>
  </si>
  <si>
    <t>Ability to receive updated help features with each new release, as needed.</t>
  </si>
  <si>
    <t>Ability to provide workflow functionality, automating business processes within the system that can be controlled and managed by a trained end-user.  This workflow includes routing based on roles defined in the system and assigned to each user and rules determining how a process is handled and works consistently across all module areas and user interfaces within the application.</t>
  </si>
  <si>
    <t>Ability to provide workflow functionality that is role based such that departments can perform approvals in a “person independent” manner.</t>
  </si>
  <si>
    <t>Ability to provide tickler/reminder functionality throughout the system that could be set to trigger based on certain events (e.g., more than 2 weeks have passed and you are responsible for completing this step, contract is going to expire soon, etc.).  Optionally, be able to trigger a standard email to be sent.</t>
  </si>
  <si>
    <t>Ability to provide workflow functionality that allows a user to enter in an unlimited amount of text indicating the reason for the rejection and allows for complete viewing of this text by the user receiving the rejection notice.</t>
  </si>
  <si>
    <t>Ability to provide workflow functionality that allows a user to forward workflow items for a user-designated period of time to another user who will act as a surrogate in being able to review, approve and reject all workflow items in the first user's absence.</t>
  </si>
  <si>
    <t>Ability to provide workflow functionality that allows for items to be put into workflow with a combination of parallel or sequential approvals.</t>
  </si>
  <si>
    <t>Ability to provide workflow functionality such that in a parallel approval the following options are possible: All users must approve an item before moving to the next step, One user must approve an item before moving to the next step, Rejection by only one of the users will push the workflow back to the previous step.</t>
  </si>
  <si>
    <t>Ability to provide workflow functionality with the following options when reviewing an item: Approve, Forward, Hold, Reject.  Ability to edit and resubmit an item that was "Rejected".</t>
  </si>
  <si>
    <t>Ability to provide workflow functionality that allows for notification of the results of a workflow step to be sent to a user via email or be viewable internally within the application.  The type of notification (email or internal to application) can be customizable by individual user, group or role.</t>
  </si>
  <si>
    <t>Ability to provide workflow functionality that allows for users receiving workflow updates via email to click on a link provided within the email that takes the user to the appropriate area within the application to perform the next steps on that workflow.</t>
  </si>
  <si>
    <t>Ability to allow a system administrator to force a workflow as complete, or provide approval override in an emergency.</t>
  </si>
  <si>
    <t>User Interface</t>
  </si>
  <si>
    <t xml:space="preserve">Ability to ensure that the system user interfaces comply with Americans with Disabilities Act (ADA) Section 508 accessibility standards. </t>
  </si>
  <si>
    <t>Transaction Processing</t>
  </si>
  <si>
    <t xml:space="preserve">Application Integration and Interfacing </t>
  </si>
  <si>
    <t>Ability to support web services as a means of real-time data exchange with other applications using token based security like Oauth2.  User IDs and passwords must not be imbedded in the web service call.</t>
  </si>
  <si>
    <t>System and Application Support</t>
  </si>
  <si>
    <t>Ability to provide an online web portal solution to access various support information regarding the vendor's solution including: Knowledge base, User documentation, Release notes and Other support documentation.</t>
  </si>
  <si>
    <t>Ability to provide an online web portal solution that allows users to submit enhancement requests and system bugs, which also allows for tracking of progress on submitted items.</t>
  </si>
  <si>
    <t>System and Application Documentation</t>
  </si>
  <si>
    <t>Ability to provide online software documentation for all modules and utilities.</t>
  </si>
  <si>
    <t xml:space="preserve">Ability to provide sufficient documentation to enable comprehensive understanding of systems internal structure and operating procedures. </t>
  </si>
  <si>
    <t>Ability to provide release notes that document changes between version releases.  These documents must be written in a fashion that is easily understandable by the end user.  The format of the release notes must be conducive to analyzing which changes effect the Organization's specific implementation.  The release notes must include detailed description of any database changes included in the release.</t>
  </si>
  <si>
    <t>System Installation and Upgrades</t>
  </si>
  <si>
    <t>Ability to retain user preferences when installing new releases of the vendor's software.</t>
  </si>
  <si>
    <t>System Administration and Operation</t>
  </si>
  <si>
    <t xml:space="preserve">Ability to use Okta Identity &amp; Access Mangement (IAM) solution as the source for security credentials. </t>
  </si>
  <si>
    <t xml:space="preserve">Ability to use SAML 2.0 compliant systems as the source for security credentials. </t>
  </si>
  <si>
    <t>Web Component Security (respond if application uses web-based interfaces, clients or services)</t>
  </si>
  <si>
    <t>Must function with Zscaler as a URL filter</t>
  </si>
  <si>
    <t>System Auditing</t>
  </si>
  <si>
    <t>Ability to identify users making inquiries or extracting reports from application databases.</t>
  </si>
  <si>
    <t>Ability for client to access and review security related audits including SOC 2 certifications</t>
  </si>
  <si>
    <t>Compatibility with Organization's Website and Web Application Environment</t>
  </si>
  <si>
    <t>Ability to support web application interfaces via a vendor published API or web service.</t>
  </si>
  <si>
    <t>Compatibility with Organization's Desktop Environment</t>
  </si>
  <si>
    <t>Ability to support Sophos Endpoint protection running in active mode on desktop.</t>
  </si>
  <si>
    <t xml:space="preserve">Ability to support Organization cycle of regular application of OS and security service packs (i.e. at least monthly). </t>
  </si>
  <si>
    <t>Compatibility with Organization's Network Environment</t>
  </si>
  <si>
    <t xml:space="preserve">Ability to support the setting of an idle session timeout value. </t>
  </si>
  <si>
    <t>Compatibility with Organization's File Transfer (FTP) Environment</t>
  </si>
  <si>
    <t xml:space="preserve">Ability to support encrypted file transfers.  </t>
  </si>
  <si>
    <t>Ability to support scheduled file transfers.</t>
  </si>
  <si>
    <t>Ability to support user authentication for file transfers.</t>
  </si>
  <si>
    <t>Ability to support automated transfers through private key/ public key encryption.</t>
  </si>
  <si>
    <t>Ability to transfer files using PGP encrypted email attachments.</t>
  </si>
  <si>
    <t>Ability to simultaneously comply with financial accounting and reporting standards in accordance with:</t>
  </si>
  <si>
    <t>GAAP (Generally Accepted Accounting Principles)</t>
  </si>
  <si>
    <t>Cash basis of accounting</t>
  </si>
  <si>
    <t>Modified accrual basis of accounting</t>
  </si>
  <si>
    <t>Full accrual basis of accounting</t>
  </si>
  <si>
    <t>Option to allow accruals from AP system upon receipt of goods, with user approval.</t>
  </si>
  <si>
    <t>Ability to provide administrative tools for the following:</t>
  </si>
  <si>
    <t>Archiving, per records retention requirements</t>
  </si>
  <si>
    <t>Access to archived data (easily)</t>
  </si>
  <si>
    <t>Ability to allow multiple fiscal years to be open (and have transactions processed against them) simultaneously.  This includes the ability to have related reversing entries automatically post to the new fiscal year (i.e. AP, inter-fund journals, accruals, etc.).</t>
  </si>
  <si>
    <t>Chart of Accounts</t>
  </si>
  <si>
    <t>Ability to generate chart of accounts based on sequential order of chart “segments” (i.e. fund, account, category, division, department, etc.) defined within the system.</t>
  </si>
  <si>
    <t>Capability to classify accounting transactions by the following structures: fund, program, organization, project, activity, cost center, object class, and any other data elements needed to meet the data classification and/or reporting needs of the HRI.</t>
  </si>
  <si>
    <t>Ability for user defined fields for supplemental information</t>
  </si>
  <si>
    <t xml:space="preserve">Ability to modify and customize the chart of accounts structure with flexibility to define number of digits in segments and number of segments. </t>
  </si>
  <si>
    <t>Ability to establish rules to validate segments of the components of the Chart of Accounts.</t>
  </si>
  <si>
    <t>Ability to have chart of account segment numbers that are alphanumeric .</t>
  </si>
  <si>
    <t>Ability to expand chart of account segments at any point in time without re-entering/re-converting entire chart.</t>
  </si>
  <si>
    <t>Ability to provide options for account roll-up capabilities at any level of the chart of account segments.</t>
  </si>
  <si>
    <t>Ability to support sub-level chart of account codes that roll up to standard account codes.</t>
  </si>
  <si>
    <t>Ability to associate user logins with an organization, or other segment within the chart, and only allow user edit only access to transactions and balances related to that user’s segment as defined by the chart.</t>
  </si>
  <si>
    <t>Ability to associate an account type (revenue, expense, fund balance, asset, liability, net assets, etc.) with each account when defining the chart of accounts.</t>
  </si>
  <si>
    <t>Ability to support crosswalk from existing chart of accounts for data conversion purposes.</t>
  </si>
  <si>
    <t>Ability to retain history on account segment combinations.</t>
  </si>
  <si>
    <t>Ability to allow a particular Department to charge to functions in another fund with workflow approvals.</t>
  </si>
  <si>
    <t>Ability to limit a Department to charge only against certain functions with workflow approvals.</t>
  </si>
  <si>
    <t>Account Information</t>
  </si>
  <si>
    <t>Ability for users to lookup account numbers (a portion, wild card, etc.).</t>
  </si>
  <si>
    <t>Ability to accommodate up to a 180-character transaction description.</t>
  </si>
  <si>
    <t xml:space="preserve">Ability to maintain a self balancing set of accounts for each fund including assets, liabilities, fund balance, expenditures and revenues including the ability to automatically close to fund balance (user defined) to open the new year. </t>
  </si>
  <si>
    <t xml:space="preserve">Achieve consistency between budget and accounting classifications (i.e., mapping) and ability to synchronize to other deliverables (i.e., budget book, grant reporting) that may require a different mapping scheme/structure.  </t>
  </si>
  <si>
    <t>Ledgers</t>
  </si>
  <si>
    <r>
      <t>Ability to maintain control account balances from subsidiary ledgers for revenue, expenditures (CY, Prior Year, Future Year), encumbrances (CY, Prior Year, Future Year), appropriation (CY, Prior Year, Future Year),</t>
    </r>
    <r>
      <rPr>
        <sz val="11"/>
        <color theme="1"/>
        <rFont val="Calibri"/>
        <family val="2"/>
        <scheme val="minor"/>
      </rPr>
      <t xml:space="preserve"> balance sheet accounts (CY, Prior Year, Future Year).</t>
    </r>
  </si>
  <si>
    <t>Fund Information</t>
  </si>
  <si>
    <t>Ability to accommodate fund/encumbrance-based accounting.</t>
  </si>
  <si>
    <t>Ability to define a default set of posting codes for a fund.</t>
  </si>
  <si>
    <t>Ability to define the details of a fund including:  fiscal year, posting periods, valid posting date ranges, etc.</t>
  </si>
  <si>
    <t xml:space="preserve">Ability to change how a specific fund rolls up in the index. </t>
  </si>
  <si>
    <t>Allocations</t>
  </si>
  <si>
    <t>Ability to automatically allocate between specific accounts (or account groups) as defined by the user (e.g., for chargebacks).</t>
  </si>
  <si>
    <t>Ability to perform journal entry functionality to provide assistance in performing allocations, by a percentage or based on a separate allocation table.</t>
  </si>
  <si>
    <t>Ability to accommodate a suffix for “reporting units” beyond account (used for tracking projects or grants) and includes additional sub-projects or sub-grants.</t>
  </si>
  <si>
    <t>Ability to allow for flexible / configurable timing of posting of allocations based on work order business rules.</t>
  </si>
  <si>
    <t>Ability to use the HRI's accounting classification structure to identify all segment information to support the cost accumulation and assignment process.</t>
  </si>
  <si>
    <t>Ability to support managerial cost accounting by providing the capability to measure and report the costs of each segment's output.</t>
  </si>
  <si>
    <t>Provide an audit trail that traces the transaction from the original cost pool to the final cost object, and vice versa.</t>
  </si>
  <si>
    <t>Ability to store non financial data in general ledger (statistical data), such as FTE counts, square footage etc.</t>
  </si>
  <si>
    <t>Ability to allocate direct and indirect costs differently.</t>
  </si>
  <si>
    <t>Produce various allocation schedules prior to the financial closing for the period.</t>
  </si>
  <si>
    <t>System allows changing allocation schedule at any time during year.</t>
  </si>
  <si>
    <t>Automatically prepare a journal entry from each allocation schedule with proper authority.</t>
  </si>
  <si>
    <t>Ability to import General Ledger transactions from external data sources with validation rules.</t>
  </si>
  <si>
    <t>Ability to set up security to have individual levels of authorization.</t>
  </si>
  <si>
    <t>Ability to either have transaction posting require authorization or be automatic based on module and user security.</t>
  </si>
  <si>
    <t>For purchasing (PO &amp; Non PO), restrict GL use to only the expenditure accounts associated with purchasing.</t>
  </si>
  <si>
    <t>Ability to limit the accounts eligible to be selected for posting revenue to the general ledger by individual user or by department (i.e., limiting access to post to cash).</t>
  </si>
  <si>
    <t>Ability to allow for transaction / batch approval prior to posting the transaction.</t>
  </si>
  <si>
    <t>Ability to restrict posting transactions to inactivated accounts, funds, organizations, agencies with notification or error.</t>
  </si>
  <si>
    <t>Ability to retain all transactions for at least 7 years.</t>
  </si>
  <si>
    <t>Ability to identify the sub-ledger source for transactions.</t>
  </si>
  <si>
    <t>Ability to attach files / images /user notes/emails, documents to a transaction within the system.</t>
  </si>
  <si>
    <t>Ability to enter text description next to each individual GL line item within the journal entry.</t>
  </si>
  <si>
    <t>Ability to prevent specific users from requesting budget transfers from other departments' budgets.</t>
  </si>
  <si>
    <t>Edits/Validations</t>
  </si>
  <si>
    <t>Ability to add and maintain validation rules defined by HRI.</t>
  </si>
  <si>
    <t>Ability to apply all established validation rules during the data entry process, giving the user a warning but allowing them to save the transaction – for further review and edit / approval.</t>
  </si>
  <si>
    <t xml:space="preserve">Ability for the system to alert user when a balance/control account does not equal total of expense budget or revenue budget transactions. </t>
  </si>
  <si>
    <t>Journaling</t>
  </si>
  <si>
    <t>Ability to process automated/recurring and manual journal entries.</t>
  </si>
  <si>
    <r>
      <t>Ability to process system-generated transactions, such as automated accruals, closing entries, cost assignment transactions, reversals</t>
    </r>
    <r>
      <rPr>
        <sz val="11"/>
        <color theme="1"/>
        <rFont val="Calibri"/>
        <family val="2"/>
        <scheme val="minor"/>
      </rPr>
      <t>, and recurring payments with proper approval.</t>
    </r>
  </si>
  <si>
    <t>Ability to establish unique journal entry numbering schemes specific to a department, separate from the main journal entry numbering scheme.</t>
  </si>
  <si>
    <t>Ability to establish, save and use journal entry templates that will allow users to easily create new journal entries using pre-saved journal entry details.</t>
  </si>
  <si>
    <t>Ability to have journal entry approval functionality include rejection abilities, comment abilities, response with attachments, and re-routing to originator for correction.</t>
  </si>
  <si>
    <t>Ability to record recurring accruals and the related reversing journal entries in the next period or next year.</t>
  </si>
  <si>
    <r>
      <t>Ability to warn the user (with the ability to override)</t>
    </r>
    <r>
      <rPr>
        <sz val="11"/>
        <color theme="1"/>
        <rFont val="Calibri"/>
        <family val="2"/>
        <scheme val="minor"/>
      </rPr>
      <t xml:space="preserve"> at transaction entry if a cash balance creates a negative balance.</t>
    </r>
  </si>
  <si>
    <t>Ability to journal in batches.</t>
  </si>
  <si>
    <t xml:space="preserve">Ability to allow entries to unlimited accounts with one journal entry (one credit and multiple debits, multiple debits and multiple credits, etc.) with validation of all transactions being in balance. </t>
  </si>
  <si>
    <t>Ability to submit journals on hold ("park") for later review and release based on authorized security and other user-defined business rules.</t>
  </si>
  <si>
    <t>Ability to create and approve journal vouchers via automated workflow.</t>
  </si>
  <si>
    <t>Ability to route journal vouchers via workflow based on the type of journal, e.g., reversing entries.</t>
  </si>
  <si>
    <t>Ability to support journal vouchers with dollar amounts in excess of $999,999,999.99.</t>
  </si>
  <si>
    <t>Ability to delegate approvals to other authorized users, excluding the user who initiated the transaction.</t>
  </si>
  <si>
    <t>User entry and query screens support validation of codes entered on the screen and assist users in determining correct codes if an invalid code is entered (e.g., entering a number displays the related account description; a drop down box/search can be used to find the appropriate account).</t>
  </si>
  <si>
    <t>Financial Audit Trail</t>
  </si>
  <si>
    <t>Provide for traceability of changes made to previously posted transactions (i.e. provide audit trails that identify document input, change, approval, and deletions by journal entry originator).</t>
  </si>
  <si>
    <t>Ability to track all workflow components. (i.e., creator, approver, attachments, date and time, status, changes).</t>
  </si>
  <si>
    <t>Provide audit trails to trace transactions from source documents, original input, other systems, system-generated transactions, and internal assignment transactions.</t>
  </si>
  <si>
    <t>Ability to drill down into fund/department/account/PO/expenditure/check issued/receipt detail.</t>
  </si>
  <si>
    <t>Provide audit trails to trace source documents and transactions through successive levels of summarization to the financial statements and the reverse.</t>
  </si>
  <si>
    <t>Provide audit trails to identify changes made to system parameters and tables that would affect the processing or reprocessing of any financial transaction.</t>
  </si>
  <si>
    <t>Ability to select transactions for review based on user-defined criteria by type of transactions.</t>
  </si>
  <si>
    <t>Period End Processing</t>
  </si>
  <si>
    <t>Ability to establish a calendar of closing periods with user defined intervals.</t>
  </si>
  <si>
    <t>Ability to archive “prior year history” at close of year to a separate archive database, but still be readily reportable.</t>
  </si>
  <si>
    <t xml:space="preserve">Ability to move balance sheet accounts, unexpended available balances and unreleased encumbrances over to a new year. </t>
  </si>
  <si>
    <t>Ability to suppress roll forward encumbrances at fund level, department level and/or the grant/project level based on user defined roll forward criteria.</t>
  </si>
  <si>
    <t>Ability to start processing against any open period in the new fiscal year prior to close of last fiscal year.  Retroactive transactions only to open periods are allowed.</t>
  </si>
  <si>
    <t>Ability for authorized users to reopen closed periods.</t>
  </si>
  <si>
    <t>Ability to provide year-end closing procedures that close-out revenues and expenditures/expenses, and carry forward the appropriate balances.</t>
  </si>
  <si>
    <t xml:space="preserve">Ability to support up to 16-month periods (i.e., to show adjusting journal entries for categories such as accruals, reclassifications for reporting purposes, etc.).  </t>
  </si>
  <si>
    <t>Ability to process journals in multiple months simultaneously and multiple fiscal years; and periods open are limited.</t>
  </si>
  <si>
    <t>Integration</t>
  </si>
  <si>
    <t>Ability to drill down to employees level to see the hours and rates used to create the entry with proper authority.</t>
  </si>
  <si>
    <t>Ability to review and approve interface postings prior to posting to the general ledger.</t>
  </si>
  <si>
    <t>Ability to maintain the budget as compared to actual reporting, by fund, account, category, division and department (i.e. any segment) within the General Ledger module, regardless of whether the Budget module is implemented.</t>
  </si>
  <si>
    <t>Ability to enter and maintain the original budget, supplemental budgets and budget transfers into the General Ledger module, regardless of whether the Budget module is implemented.</t>
  </si>
  <si>
    <t>Ability to maintain unique security on payroll data elements in the General Ledger.</t>
  </si>
  <si>
    <t>Ability to perform timesheet capture to include additional field level tracking to identify usage / quantity and have a rate structure identified that could be used for cost allocation (i.e. FEMA equipment rates).</t>
  </si>
  <si>
    <t>Ability to export balances with full account string.</t>
  </si>
  <si>
    <t>Ability to upload or download data using Excel or Access or any other format, or CSV.</t>
  </si>
  <si>
    <t>Ability to upload multiple journals with one upload.</t>
  </si>
  <si>
    <t>Ability to upload more than 1000 lines per upload.</t>
  </si>
  <si>
    <t>Reporting and Inquiry</t>
  </si>
  <si>
    <t>Ability to create financial reports for any set of dates, including overlapping fiscal years.</t>
  </si>
  <si>
    <t>Ability to provide a financial system report writer that allows for custom report configurations to be saved for future use.</t>
  </si>
  <si>
    <t>Ability to generate a report on-demand that indicates those accounts with an abnormal balance as pre-defined by the user (e.g., asset with a credit balance).</t>
  </si>
  <si>
    <t>Ability to allow for departments to view revenue and expenditure activity against their accounts at any time.</t>
  </si>
  <si>
    <t>Ability to prepare preliminary financial statements before period close.</t>
  </si>
  <si>
    <t>Ability to run Historical General Ledger reporting across fiscal and calendar years with a minimum of current and two previous years simultaneously.</t>
  </si>
  <si>
    <t>Ability to populate trend information for user-defined activity and time periods.</t>
  </si>
  <si>
    <t>Ability to produce reports using different sort sequences (i.e., cost center, etc.).</t>
  </si>
  <si>
    <t>Ability for users to design reports and extract files for their specific requirements and to perform table look-ups and expansion of codes when needed to clarify the information contained within those reports.</t>
  </si>
  <si>
    <t>Ability to provide an option to list all detailed accounts that are combined into each line of the financial reports for verification of accounting accuracy.</t>
  </si>
  <si>
    <t>Ability to generate a Trial Balance, by fund and fund rollup (detail and summary) by account. Description field should display full description for fund and account. Total should be generated for total assets and total liabilities &amp; fund balance, revenue, expense and other financing sources and uses.</t>
  </si>
  <si>
    <t>Ability to report according to account classification structure established for a specific accounting period (i.e., retaining mapping from prior periods for reporting purposes).</t>
  </si>
  <si>
    <t>Ability to create a General Ledger - Activity Report that is easy to read and understand.</t>
  </si>
  <si>
    <t>Ability to create an Expense Summary by Expense Category and Expense Function for Selected Funds.</t>
  </si>
  <si>
    <t>Ability to prepare Single Audit Report, such as Schedule of Expenditures of Federal Awards.</t>
  </si>
  <si>
    <t>Ability to create an Overhead Rate Report, showing a rate that can be used for charge backs, grants, etc.  Rate is based on expenditures by department, location and/or service category.</t>
  </si>
  <si>
    <t>Ability to create an Unencumbered Resources Report showing all unencumbered amounts within a given fund at a given point in time.</t>
  </si>
  <si>
    <t>Ability to generate a Journal Entry Listing that shows all journal entries input to the system by transaction type.</t>
  </si>
  <si>
    <t>Ability to provide dashboard tools to define / report on key metrics of financial information, specific to the various department heads.</t>
  </si>
  <si>
    <t>Interest Allocation</t>
  </si>
  <si>
    <t>System provides a data warehouse for financial data that is user query capable.</t>
  </si>
  <si>
    <t>Grant Set-Up</t>
  </si>
  <si>
    <t xml:space="preserve">Ability to track multiple sources of grant funding including, but not limited to: </t>
  </si>
  <si>
    <t>Internal/Overhead</t>
  </si>
  <si>
    <t>External Sponsor</t>
  </si>
  <si>
    <t>Ability to set-up and manage the following types of grants:</t>
  </si>
  <si>
    <t>In-Kind Match</t>
  </si>
  <si>
    <t>Non-Federal</t>
  </si>
  <si>
    <t>Corporate</t>
  </si>
  <si>
    <t>Federal</t>
  </si>
  <si>
    <t>State</t>
  </si>
  <si>
    <t>Higher education</t>
  </si>
  <si>
    <t>Private donation</t>
  </si>
  <si>
    <t>Foundation</t>
  </si>
  <si>
    <t xml:space="preserve">Ability to have multi-level grant roll up. Several grants with multiple components that feds require to track separately.  Need to to roll up into one comtrol account or see individual compenents separately. </t>
  </si>
  <si>
    <t>Ability to associate contracts with grants.</t>
  </si>
  <si>
    <t>Ability to create grant cycles that are different than the fiscal year.</t>
  </si>
  <si>
    <t>Pre-Award Grant Activities</t>
  </si>
  <si>
    <t>Ability to track grant applications status (e.g., in progress, submitted) and next steps (e.g., due dates).</t>
  </si>
  <si>
    <t>Ability to automate the resolution process for requesting and establishing a new grant via a highly configurable multi-step approval process workflow, and be able to view the status of the workflow.</t>
  </si>
  <si>
    <t xml:space="preserve">Ability to move a project from pending award to active grant in advance of receiving the actual award document. </t>
  </si>
  <si>
    <t>Grant Budgeting</t>
  </si>
  <si>
    <t>Ability to designate funds as multi-year or annually appropriated with separate closing procedures.</t>
  </si>
  <si>
    <t>Ability to set up grant budget milestones with due dates and notifications.</t>
  </si>
  <si>
    <t xml:space="preserve">Ability to set up temporary grant budget in advance of receipt of grant award. </t>
  </si>
  <si>
    <t>Ability to notify designated staff (by grant) a defined number of days prior to grant expiration.</t>
  </si>
  <si>
    <t>Ability to provide drill down capabilities on budgets, cost estimates, actual.</t>
  </si>
  <si>
    <t xml:space="preserve">Ability to use project budgeting within or across funds as specified by the user.  </t>
  </si>
  <si>
    <t>Ability to track operating grant budgets and grant funded capital projects to the level needed for annual reporting.</t>
  </si>
  <si>
    <t>Ability to time-slice budget differently than HRI budget fiscal year (e.g., calendar year or Federal fiscal year).</t>
  </si>
  <si>
    <t>Grant Activity</t>
  </si>
  <si>
    <t>Ability to associate a grant number with a financial transaction even after the transaction has posted.</t>
  </si>
  <si>
    <t>Ability to start spending before receiving award document/grant award/start date.</t>
  </si>
  <si>
    <t>Ability to designate funds as restricted (e.g., solicitations, donations and contributions).</t>
  </si>
  <si>
    <t>Ability to track employee labor/time spent on grant activities via integration with time and attendance module.</t>
  </si>
  <si>
    <t>Grant Tracking</t>
  </si>
  <si>
    <t>Ability to generate a notification based on effective/expiration dates for fixed term appointments/grant funded positions.</t>
  </si>
  <si>
    <t>Ability to notify designated staff (by grant) a defined number of days prior to deadline for grant reporting submission.</t>
  </si>
  <si>
    <t>Ability to electronically notify on grant expiration dates.</t>
  </si>
  <si>
    <t>Ability to track indirect costs.</t>
  </si>
  <si>
    <t>Ability to track and report on non-financial performance measures against a grant or sub-activity within a grant.</t>
  </si>
  <si>
    <t>Ability to establish system wide grant rules that may disallow the charging of expenditure to grants that have a closed or inactive status.</t>
  </si>
  <si>
    <t>Ability to accumulate grant activity costs during pre-award authority to a holding area, until the new grant is officially awarded.</t>
  </si>
  <si>
    <t>Grant Reimbursements</t>
  </si>
  <si>
    <t>Ability to create a billing / receivable for grant activity billed to funder based upon a user defined set of accumulated grant expenditures.</t>
  </si>
  <si>
    <t>Ability to configure a grant reimbursement request workflow.</t>
  </si>
  <si>
    <t>A system that alerts if spending is greater than what can be reimbursed.</t>
  </si>
  <si>
    <t>A system that can track reimbursement by project/grants, especially when there are multiple grants for a single project.</t>
  </si>
  <si>
    <t>Interfaces / Integration</t>
  </si>
  <si>
    <t>Ability to associate a grant number with the transaction, for all source transactions (including: requisitions, purchase orders, vouchers, invoices, contracts, cash receipts, work orders, general ledger transactions) to or from other modules within the system using the proper chart of account codes.</t>
  </si>
  <si>
    <t>Ability to attach images / electronic documents to the grant record in the master file.</t>
  </si>
  <si>
    <t xml:space="preserve">Ability to create reports in compliance with Single Audit Act.  Indicates State, Federal and pass-through projects.  </t>
  </si>
  <si>
    <t>Ability to complete grant reporting requirements in grant specific formats.</t>
  </si>
  <si>
    <t>Ability to produce grant fiscal monitoring/audits reports/requirements.  Vendors please specify any limitations in the comments field.</t>
  </si>
  <si>
    <t>Ability to perform both payroll and personnel functions from a single database with automatic update of information in both systems from a single transaction.</t>
  </si>
  <si>
    <t>Ability for users to view/display employee records without allowing any changes to the records during payroll processing.</t>
  </si>
  <si>
    <t xml:space="preserve">System allows for attachment of electronic documents (documents, spreadsheets, images, PDF's, emails saved to HTML, etc.). </t>
  </si>
  <si>
    <t>Ability to transfer electronic documents from applicant record to employee record upon hiring.</t>
  </si>
  <si>
    <t>Ability to electronically route personnel action forms from end-users/departments to multiple individuals for approvals.</t>
  </si>
  <si>
    <t>Ability to set security levels by specific screens or fields.</t>
  </si>
  <si>
    <t>Ability to manage security at a field and or screen level by employee group, level, or department.</t>
  </si>
  <si>
    <t>Ability to report an audit record for any field changes.</t>
  </si>
  <si>
    <t>Ability to route notices to all appropriate departments (benefits, payroll, training, IT, etc.) when an employee is terminated in the system.</t>
  </si>
  <si>
    <t>Ability to look at external competitiveness or market alignment.</t>
  </si>
  <si>
    <t>Ability to manage salary range/salary structure.</t>
  </si>
  <si>
    <t>Position Control, Classification &amp; Tracking</t>
  </si>
  <si>
    <t>Ability to have unique identifiers for each position and job.</t>
  </si>
  <si>
    <t>Ability to handle several types of position classifications, including part time, full, temp part / full time, seasonal, grant funded positions, etc.</t>
  </si>
  <si>
    <t>Ability for system to track allocation of hours and expense for each position.</t>
  </si>
  <si>
    <t xml:space="preserve">Ability to have system warnings or prevent users from entering inconsistent class characteristics. </t>
  </si>
  <si>
    <t xml:space="preserve">Ability to create, view, inquire and report on all data fields. </t>
  </si>
  <si>
    <t>Ability to perform online approval routing for new positions or changes to positions.</t>
  </si>
  <si>
    <t>Ability to maintain history of creations, promotions, changes and abolishment's - to coding, position attributes (e.g., end dates), title, pay range assignments, definitions, minimum qualifications.</t>
  </si>
  <si>
    <t>Ability to associate an employee with a position or multiple positions.</t>
  </si>
  <si>
    <t>Ability to associate an employee or position with a grant or multiple grants.</t>
  </si>
  <si>
    <t xml:space="preserve">Ability to move an employee or position from one grant to another. </t>
  </si>
  <si>
    <t>Ability to calculate and monitor employee turnover rates by job classification, department, and other user-defined criteria.</t>
  </si>
  <si>
    <t>Ability to create Head Count Reports.</t>
  </si>
  <si>
    <t>Ability to maintain Position Control history.</t>
  </si>
  <si>
    <t>Ability to manage workforce planning by development of future positions and association of class and comp structures for financial forecasting (e.g., Reduction in Force) - allow for modeling of the new organization, provide org charts and provide multiple versions of the model.</t>
  </si>
  <si>
    <t xml:space="preserve">Ability to maintain a history of classification codes and cross-walk to new classification codes (codes should have relevant relationships that indicate classification characteristics). </t>
  </si>
  <si>
    <t>Ability to report salary change history by multiple criteria, including employee, job, employee levels, and position.</t>
  </si>
  <si>
    <t>Ability to incorporate pay grades/steps and pay ranges into system.</t>
  </si>
  <si>
    <t>Ability to track time in job (including if job changes and position control number does not).</t>
  </si>
  <si>
    <t>Ability to track time in position.</t>
  </si>
  <si>
    <t xml:space="preserve">Ability to administer grant funded positions and track the appropriate end date for the position. </t>
  </si>
  <si>
    <t>Ability to support "cascading" of class characteristics to reduce data entry errors.</t>
  </si>
  <si>
    <t>Ability to assign a union code at position or at position and department level.</t>
  </si>
  <si>
    <t xml:space="preserve">Ability for non-employees to have security to manage staff and operations. </t>
  </si>
  <si>
    <t>Ability to track and maintain at the position level each of the following fields:</t>
  </si>
  <si>
    <t xml:space="preserve">       Associated job</t>
  </si>
  <si>
    <t xml:space="preserve">       Full-time equivalents (FTEs)</t>
  </si>
  <si>
    <t xml:space="preserve">       Department</t>
  </si>
  <si>
    <t xml:space="preserve">       Division</t>
  </si>
  <si>
    <t xml:space="preserve">Position's Manager (whether an employee or organization or not) </t>
  </si>
  <si>
    <t xml:space="preserve">       Scheduled hours (bi-weekly)</t>
  </si>
  <si>
    <t xml:space="preserve">       Funding status for the budget</t>
  </si>
  <si>
    <t xml:space="preserve">       Authorized/Unauthorized </t>
  </si>
  <si>
    <t xml:space="preserve">       Filled/Not filled</t>
  </si>
  <si>
    <t xml:space="preserve">       Other user-defined fields related to position level</t>
  </si>
  <si>
    <t>Personnel Administration</t>
  </si>
  <si>
    <t>Ability to maintain the current status and chronological history of all employees and allow comprehensive searching/sorting/reporting, of employee information</t>
  </si>
  <si>
    <t>Ability to track multiple hire dates including original hire, position hire and benefit date.</t>
  </si>
  <si>
    <t>Ability to track additional dates including seniority.</t>
  </si>
  <si>
    <t>Ability to track seniority based on time in position, rather than time in job.</t>
  </si>
  <si>
    <t>Ability to auto-generate unique employee id number for all employees with no duplicate id numbers.</t>
  </si>
  <si>
    <t>System provides an "Employee Communications" log which can be used by HR staff to log conversations with employees related to various aspects of their employment; log is easily visible from the main electronic employee record.</t>
  </si>
  <si>
    <t>Ability to grant review rights and set security levels on active/terminated/retired employee history.</t>
  </si>
  <si>
    <t>Ability to track the same information for employees, regardless of temporary or regular status.</t>
  </si>
  <si>
    <t>Ability to submit future personnel/payroll actions, e.g., be able to submit April, May, June actions at the time the actions are known rather than waiting until effective date.</t>
  </si>
  <si>
    <t>Ability to track and maintain history on temporary position and pay rate reassignment.</t>
  </si>
  <si>
    <t>Ability to enter/key more than one personnel action at a time (e.g. a supervisor sends a list of all their employee's salary increases - system has a panel where all can be entered at once).</t>
  </si>
  <si>
    <t>Ability to track reemployment eligibility.</t>
  </si>
  <si>
    <t>Ability to assign only one employee identification number per employee regardless of the number of positions held.</t>
  </si>
  <si>
    <t>Ability to enter one employee in multiple positions with multiple job titles, pay rates, classifications, cost centers, etc. during the same pay cycle without the need for manual journal entries; show cross reference in payroll register.</t>
  </si>
  <si>
    <t>Ability to flag terminated employees who are ineligible for rehire.</t>
  </si>
  <si>
    <t>Ability to automatically give cost of living increases based on the base salary.</t>
  </si>
  <si>
    <t>Ability for system to automatically update the pay grades/steps.</t>
  </si>
  <si>
    <t>Ability to produce mass changes by employee group using percentages or flat rates with effective dates.</t>
  </si>
  <si>
    <t xml:space="preserve">Ability to track supervisor relationships on the employee level. When positions are moved, there should be system defaults established to move/assign supervisor positions automatically so no employee is in the system without a supervisor position. If employee relationships are changed, they need to be routed for additional approval so that the supervisor position is aware. </t>
  </si>
  <si>
    <t xml:space="preserve">Ability for Point in Time capability to properly incorporate any personnel changes at a future date. (i.e., a termination at the end of the month leaves the employee as an active employee until then) </t>
  </si>
  <si>
    <t>Ability to move employee from active  to retiree with automatic reporting to 3rd parties.</t>
  </si>
  <si>
    <t>Ability to end date an employee from one position without terminating the entire employee record.</t>
  </si>
  <si>
    <t>Employee Relations</t>
  </si>
  <si>
    <t>Ability to track employee disciplines including all levels.</t>
  </si>
  <si>
    <t>Ability to track all employee grievances and complaints, including status.</t>
  </si>
  <si>
    <t>Ability to track all employee corrective actions, including level of discipline.</t>
  </si>
  <si>
    <t>Ability to generate user defined reports on grievance and complaint information.</t>
  </si>
  <si>
    <t>Ability to track grievances and complaints by department, employee and type / class.</t>
  </si>
  <si>
    <t>Ability to track and generate reports on all types of employee incidents, including work related injuries and accidents, and attach related documents and manager notes.</t>
  </si>
  <si>
    <t>Compliance Tracking</t>
  </si>
  <si>
    <t>Ability to track and report all necessary elements for compliance with the following laws:</t>
  </si>
  <si>
    <t>Equal Employment Opportunity (EEO 4) - all categories including ADEA (Age Discrimination and Employment Act) and any other data fields needed record Standard Occupational Classification (SOC) codes and EEO 4 classifications and functions.</t>
  </si>
  <si>
    <t>COBRA</t>
  </si>
  <si>
    <t>Workers Comp</t>
  </si>
  <si>
    <t xml:space="preserve">FMLA Tracking </t>
  </si>
  <si>
    <t>INS - immigration laws including fields for tracking I-9 documents verified</t>
  </si>
  <si>
    <t xml:space="preserve">Veterans </t>
  </si>
  <si>
    <t>Disabilities (ADA)</t>
  </si>
  <si>
    <t>Accommodations - free form text field for accommodations provided</t>
  </si>
  <si>
    <t>Fair Labor Standards (FLSA) status by position for all positions</t>
  </si>
  <si>
    <t>Unemployment claims</t>
  </si>
  <si>
    <t>Child Labor</t>
  </si>
  <si>
    <t>Approved exceptions to Fair Labor Standards (FLSA) status for all positions.</t>
  </si>
  <si>
    <t>Interfaces</t>
  </si>
  <si>
    <t>Ability to extract any information from the system (data or tables) and export to other systems in, minimally, CSV format.</t>
  </si>
  <si>
    <t>Ability to interface with benefit providers (e.g., retirement plan, health providers, etc.) using electronic data interface (834 carrier feeds).</t>
  </si>
  <si>
    <t>Ability to identify in MS Outlook employees by groups to allow for sending of mass communications.</t>
  </si>
  <si>
    <t xml:space="preserve">Ability to create a report that will integrate with AA Planner SaaS </t>
  </si>
  <si>
    <t>Ability to interface with single sign-on system (OTKA)</t>
  </si>
  <si>
    <t>Ability to create a Promotion/Demotion/Transfer Report, by EEO 4 classification and department.</t>
  </si>
  <si>
    <t>Ability to create a Seniority Listing Report which is system calculated and considers seniority adjustments.</t>
  </si>
  <si>
    <t>Ability to create an EEO 4 report.</t>
  </si>
  <si>
    <t>Ability to purge/inactivate extra hires/special appointment hires after a certain user-defined period of no activity.</t>
  </si>
  <si>
    <t>Ability to route pending job reclassification notifications including ability for supervisor to respond with approval.</t>
  </si>
  <si>
    <t>Ability to inquire and report on where routed approvals are in the queue (whose inbox the forms are in and how long they have been there).</t>
  </si>
  <si>
    <t>Labor Distribution</t>
  </si>
  <si>
    <t>Ability to distribute labor costs based on hours worked in each grant account.</t>
  </si>
  <si>
    <t>Ability to distribute labor and fringe costs to different cost centers or GL accounts.</t>
  </si>
  <si>
    <t>Ability to track and calculate, on a daily basis, labor cost of projects (FEMA reporting).</t>
  </si>
  <si>
    <t>Ability to have a percentage allocation set up for charges against grants, awards, projects.</t>
  </si>
  <si>
    <t>Ability to allocate a percentage of a position to a grant, award, project.</t>
  </si>
  <si>
    <t xml:space="preserve">Ability to tie specific pay codes to charge accounts (to enable directly charging hours worked to grant accounts). </t>
  </si>
  <si>
    <t>Employee Set-Up and Maintenance</t>
  </si>
  <si>
    <t>Ability to have allocated workers across multiple accounts, up to 15 accounts/grants (e.g., 50% of pay comes from one account/grant and 50% from another).</t>
  </si>
  <si>
    <t>Ability to have positions or employees directly allocated against up to 15 accounts on a percentage basis that may fluctuate on a pay period basis, including the ability to review and approve the allocations in advance via workflow.</t>
  </si>
  <si>
    <t>Ability to maintained preset end dates  at either the employee or position level.</t>
  </si>
  <si>
    <t>Ability for system to generate multiple, user-defined automatic warning emails for upcoming end date in a grant funded position or employee.</t>
  </si>
  <si>
    <t>Ability to set up grant funded positions with predetermined end dates (to limit the position to the time when a grant runs out) with the ability to modify if the grant end date changes (to either earlier or later).</t>
  </si>
  <si>
    <t>Data Collection</t>
  </si>
  <si>
    <t>Ability to charge time to multiple pre-approved funding sources by accounts, departments, projects, grants, and pay codes/groups.</t>
  </si>
  <si>
    <t>Ability to report by time charged to multiple accounts, departments, projects, locations, work orders, grants, and pay codes/groups, cost centers, and activities.</t>
  </si>
  <si>
    <t xml:space="preserve">Ability for employee to record blocks of hours worked to specific projects, all time is charged back to grants and must be tracked accordingly. </t>
  </si>
  <si>
    <t>Ability to have unlimited allocation fields and employees can charge hours via ESS time entry via mobile or desktop application. Allocation fields can be restricted to only allow employees the ability to select from pre-approved accounts.</t>
  </si>
  <si>
    <t>Ability to support validation functionality (locations, work orders, grants, and pay codes/groups, cost centers, and activities; based on employee transactions, supervisor edits, or scheduled transfers) when used in combination with other GL segments.</t>
  </si>
  <si>
    <t>Ability to identify which funds are to be used for allocation of vacation, sick time, etc., for those staff who are allocated to multiple grants, awards, projects.</t>
  </si>
  <si>
    <t>Ability to comply with federal effort certification requirements according to 2 CFR § 200.</t>
  </si>
  <si>
    <t>Ability to track and maintain required monthly electronic supervisor and employee signoffs for effort certification.</t>
  </si>
  <si>
    <t>Ability to perform recurring non-fiscal year payroll encumbrance to commence from the obligation on grant to the end of obligation on grant.</t>
  </si>
  <si>
    <t>Ability to create a GL posting file including detail by employee and pay period.</t>
  </si>
  <si>
    <t xml:space="preserve">Ability to configure and enforce the National Institutes of Health (NIH) pay cap. </t>
  </si>
  <si>
    <t>Ability to manage mass updates for employee transfers to include future dating and retroactive dating and have those mass updates trigger necessary certification requirements and cost allocations.</t>
  </si>
  <si>
    <t>Ability to notify an employee (including email notification) and the employee's manager when an employee is enrolled in a training course.</t>
  </si>
  <si>
    <t>Ability to generate all types of  training notification messages (e.g., enrollment, waitlist, participant cancellations, course cancellations, course changes, course reminder, mandatory training, mandatory refresher training, etc.).</t>
  </si>
  <si>
    <t xml:space="preserve">Ability to generate all types of training notification messages, including email notifications to all affected employees without a limit on number of messages. </t>
  </si>
  <si>
    <t xml:space="preserve">Ability to generate training notification messages (including email notifications) to certain groups based on criteria, (i.e.,  based on required training group, specific job,  office or work location). </t>
  </si>
  <si>
    <t xml:space="preserve">Ability to attach documents and links to notifications (i.e., prework). </t>
  </si>
  <si>
    <t>Ability to enforce prerequisites (i.e., don't allow an individual to sign up for a course unless prerequisites have been met) and provide an override capability.</t>
  </si>
  <si>
    <t>Ability to restrict courses by job type (i.e., only supervisor can enroll for supervisory courses).</t>
  </si>
  <si>
    <t>Ability to categorize and create curriculum for training by various categories (e.g., management, supervisory, professional, technical, clerical).</t>
  </si>
  <si>
    <t>Ability to subcategorize training within job categories by required, mandated, strongly encouraged and optional, by person, by position, by department, by division, by organizational unit, and license types.</t>
  </si>
  <si>
    <t>Ability to subcategorize training by training type (e.g., computer, management, communication, financial, etc.</t>
  </si>
  <si>
    <t xml:space="preserve">Ability to maintain a list of all available training programs. </t>
  </si>
  <si>
    <t xml:space="preserve">Ability to view/print a list of prerequisites to all available training programs. </t>
  </si>
  <si>
    <t>Ability to view/print a list of "learners" who have or have not taken a specific class based on additional user defined criteria.</t>
  </si>
  <si>
    <t>Ability to import training records into the system from access or excel.</t>
  </si>
  <si>
    <t>Ability to report by "learner", department, division, organizational unit, supervisor(s).</t>
  </si>
  <si>
    <t xml:space="preserve">Ability to track all training (external training, web-based training, videos, internal training) and completion with deadlines. </t>
  </si>
  <si>
    <t>Ability to track verification of completion of external training courses.</t>
  </si>
  <si>
    <t>Ability to scan/attach and view/print Certificates of Completion (Training Administrator and Learner).  Certificates of Completion can be stored in PDF, jpeg, Microsoft Office Suite, and other formats.</t>
  </si>
  <si>
    <t>Ability to report on "learners" who are due/overdue for mandatory training.</t>
  </si>
  <si>
    <t>Ability for employees to review their attendance history for an event or training course.</t>
  </si>
  <si>
    <t>System enables employee to evaluate attended courses or events and can tabulate results or easily facilitate such tabulation.</t>
  </si>
  <si>
    <t>Ability to scan/maintain course evaluations and attach to course record.</t>
  </si>
  <si>
    <t>Ability to track assigned trainer for each course.</t>
  </si>
  <si>
    <t xml:space="preserve">Ability to track evaluation scores for each trainer. </t>
  </si>
  <si>
    <t>Ability to track training by instructor.</t>
  </si>
  <si>
    <t>Certifications / Licenses</t>
  </si>
  <si>
    <t xml:space="preserve">Ability to enter, maintain,  record, and flag yearly training requirements and certifications, including expiration dates, as needed to keep professional licenses on a "learner" basis. </t>
  </si>
  <si>
    <t>Ability to flag employees and supervisors who have not taken their annual training.</t>
  </si>
  <si>
    <t>Ability to track licenses, certifications, and continuing education units.</t>
  </si>
  <si>
    <t>Customer Management</t>
  </si>
  <si>
    <t>Ability for system to generate customer ID numbers and link ID to master name.</t>
  </si>
  <si>
    <t>Ability to split or combine customer accounts.</t>
  </si>
  <si>
    <t>Ability to review a customer's billing/transaction history at a summary level and be able to drill down and select a bill or transaction item to view in detail.</t>
  </si>
  <si>
    <t>System blocks postings to an inactive account.</t>
  </si>
  <si>
    <t>Accepts overpayments and stores a credit balance in the appropriate account/customer record, including the appropriate accounting entry based on HRI defined accounts (i.e., suspense accounts), based on Business Unit.</t>
  </si>
  <si>
    <t>Ability to process refund against customer credit balance from overpayment.</t>
  </si>
  <si>
    <t>System to warn of customer overpayment.</t>
  </si>
  <si>
    <t>Ability to see all outstanding receivables on a customer's account across all implemented ERP modules.</t>
  </si>
  <si>
    <t>AR account open item management .</t>
  </si>
  <si>
    <t>Ability to accept a payment and apply to billings on user defined bill types.</t>
  </si>
  <si>
    <t>Miscellaneous Billing and Invoicing</t>
  </si>
  <si>
    <t>Ability to support recurring billing functions allowing the user to establish effective date and frequency of recurring billing.</t>
  </si>
  <si>
    <t>Ability to upload charges from an Excel spreadsheet to create an invoice.</t>
  </si>
  <si>
    <t>Ability to select the "remit to" address on the invoice from a list of centrally approved/managed addresses.</t>
  </si>
  <si>
    <t>Ability to establish a series of department specific bill types for various charges.</t>
  </si>
  <si>
    <t>Ability to establish bill types and rate tables and schedules for each with the ability for authorized users to change these default rates on invoices.</t>
  </si>
  <si>
    <t>Ability to enter payment with an effective (posting) date for payment.</t>
  </si>
  <si>
    <t>Ability for user to define an invoice format specific to each bill type without programming intervention required.</t>
  </si>
  <si>
    <t>Ability for the bill print formatting features to be enabled by forms design tools, not performed through mail merge.</t>
  </si>
  <si>
    <t>Ability to print invoices in a specified order such as customer number, customer name, invoice number, zip code etc.</t>
  </si>
  <si>
    <t>Ability to automatically generate separate GL batches when processing invoices, payments, adjustments, etc.</t>
  </si>
  <si>
    <t>Produce standard, HRI-wide, bill type, and business-unit aging reports, past due reports, account statuses, and collections statuses.</t>
  </si>
  <si>
    <t>Ability to establish user-defined receivable types using code tables.</t>
  </si>
  <si>
    <t>Ability to generate a credit memo/adjustments to specific invoices or to a group of invoices.</t>
  </si>
  <si>
    <t>Ability to manage return payments on customer accounts (i.e., record payment reversals for NSF checks).</t>
  </si>
  <si>
    <t>Ability to import/export invoice line item information from/to external data sources (i.e., Excel) into a working (not yet printed/posted) invoice.</t>
  </si>
  <si>
    <t>Ability to establish payment terms (# days until due) based on bill type.</t>
  </si>
  <si>
    <t>Ability to allow one-time invoices (i.e., one-time customers for miscellaneous sales).</t>
  </si>
  <si>
    <t>Ability to reprint billings/invoices.</t>
  </si>
  <si>
    <t>Ability to develop invoices with multiple pages of detail with the option to summarize the charges onto one line item with an attachment.</t>
  </si>
  <si>
    <t>Ability to specify due dates for bills, based on type of bill or billing frequency, such as 30 days from the printing or mailing date or other user-defined criteria.</t>
  </si>
  <si>
    <t>Ability to e-mail an invoice versus printing and mailing.</t>
  </si>
  <si>
    <t>Ability to specify invoice numbering schemes specific to each bill type (i.e., alphanumeric).</t>
  </si>
  <si>
    <t>Statement Processing</t>
  </si>
  <si>
    <t>Produce customer reconciliation statements showing beginning balance, charges, credits and payments, and a new outstanding balance.</t>
  </si>
  <si>
    <t>Ability to generate one statement for all bill types being billed to same customer.</t>
  </si>
  <si>
    <t>Ability to support late notice statement processing with "configurable" language based on the aging results.</t>
  </si>
  <si>
    <t>Ability to print statements with zero balances if there was any activity for the month.</t>
  </si>
  <si>
    <t>Ability to print statement with zero balances on request if there was no activity for the month.</t>
  </si>
  <si>
    <t>Receivables Management</t>
  </si>
  <si>
    <t xml:space="preserve">Ability to process a Cash Receipt for items we didn't bill (example, reimbursement, vendor credit, continuation year, etc.). </t>
  </si>
  <si>
    <t>Ability for the system to be configured to allow decentralized entry, work flowed to central authorized users for review of any and all remotely entered information for accuracy before final posting to the General Ledger and Accounts Receivable.</t>
  </si>
  <si>
    <t>Ability to identify on an unpaid invoice on the customer record, if an item is "in Collections" or "Sent to Legal."</t>
  </si>
  <si>
    <t>Ability to identify on an invoice on the customer record, if an item is being disputed.</t>
  </si>
  <si>
    <t>Ability to have an approval process where a request is routed through a workflow including approval of a write off or adjustment.</t>
  </si>
  <si>
    <t>Ability to attach documents.</t>
  </si>
  <si>
    <t>Ability to set security rights for viewing attachments, such as limiting only designated users access to HIPAA sensitive information.</t>
  </si>
  <si>
    <t>System must provide the ability to compile delinquent receivables for:</t>
  </si>
  <si>
    <t>Write-off the balance</t>
  </si>
  <si>
    <t>Adjustment of the balance</t>
  </si>
  <si>
    <t>System allows for the import of electronic payment files from various sources (bank, credit card merchants, state agencies, etc.).</t>
  </si>
  <si>
    <t xml:space="preserve">Ability to automatically match incoming cash receipts to corresponding billing/invoice.  </t>
  </si>
  <si>
    <t>Ability to override automatic matching for incoming cash receipts in order to split the application of payments to multiple invoices.</t>
  </si>
  <si>
    <t>Ability to receive ACH payments.</t>
  </si>
  <si>
    <t>Ability to e-mail a receipt of payment for credit card transactions.</t>
  </si>
  <si>
    <t>Ability to pull reports on any user defined and general customer information fields.</t>
  </si>
  <si>
    <t>Ability to create and save report variants.</t>
  </si>
  <si>
    <t>Ability to report based on user defined period-to-date; summary or detail.</t>
  </si>
  <si>
    <t>Ability to export reports to Excel, Word and other common third party software.</t>
  </si>
  <si>
    <t>Ability to create A/R reports for user selected GL accounts.</t>
  </si>
  <si>
    <t>Ability to accumulate and print an Aged Receivable Report for all past-due accounts of 30, 60, 90, 120, 120+ days as of a user-specified date.  The detailed information on customer number, type of bill, and the unpaid amounts will be printed.</t>
  </si>
  <si>
    <t>Ability to create a Daily Cash Receipts and Adjustments Journal, including General Ledger account totals and billing/cash receipts code totals.</t>
  </si>
  <si>
    <t>Ability to create a Delinquency Report listing all delinquent accounts, amounts past due, and penalty/interest charges.</t>
  </si>
  <si>
    <t>Ability to create a Transaction Report, listing details (including type of payment e.g. ACH, Cash, Wire) on each payment collected, with options for specifying an output sequence, bill type, date range, and/or transaction type.</t>
  </si>
  <si>
    <t>Ability to create Accounts Receivable Aging Reports that details transaction aging's and is specific to each department and can be run with an “as of” date.</t>
  </si>
  <si>
    <t>Ability to create an Account Master File Listing.</t>
  </si>
  <si>
    <t>Ability to create an Installment Pay Report showing beginning balance, payment dates (for all payments made) and balance due.</t>
  </si>
  <si>
    <t>Ability to create an Invoice Register. Listing details on each invoice generated, by user or department, with options for specifying an output sequence, bill type, date range, etc.</t>
  </si>
  <si>
    <t>Ability to create Billing Registers, produced at the end of each billing cycle sorted on user-defined criteria.  Report includes name, location address, current period charges by service, date billed, due date, readings, etc.</t>
  </si>
  <si>
    <t>Ability to create Customer Bills, sequenced by type, date, receipted amount, and partial or entire payment,  account number.</t>
  </si>
  <si>
    <t>Ability to electronic correspondence, such as Late Payment notices.</t>
  </si>
  <si>
    <t>Ability to create a report showing Bills and Transactions Purged for all types, or for specific types of bills, with a zero balance; the date paid, canceled, etc., must be included.  The report can be generated for a user-specified date range.</t>
  </si>
  <si>
    <t>Ability to create an Account Detail Report, showing all transactions posted to an account in the General Ledger.</t>
  </si>
  <si>
    <t>Ability to pre-date and post-date employee transactions (i.e., calculations and deductions based on date can be done in advance).</t>
  </si>
  <si>
    <t>System provides all mandated State and Federal payroll reports and includes updates with the standard software maintenance agreement.</t>
  </si>
  <si>
    <t>Ability to restrict access to Payroll/Personnel system to provide secure inquiry.</t>
  </si>
  <si>
    <t>Ability to configure leave accruals and rules based on employee classification or department.</t>
  </si>
  <si>
    <t>Ability to provide a payment history record for each payment and/or adjustment that the system generates that contains sufficient information to recreate all of the conditions and factors involved in the generation of the payment or adjustment.</t>
  </si>
  <si>
    <t>Ability to adjust all accumulated totals that are affected by an adjustment (e.g., FICA-subject wages, taxes, and retirement).</t>
  </si>
  <si>
    <t>Ability to match every payment and adjustment with the pay period where the adjustment applies.</t>
  </si>
  <si>
    <t>Ability to change position and job class mid-pay cycle.</t>
  </si>
  <si>
    <t>Ability to pay employees with hourly rate and biweekly salary in same payroll cycle.</t>
  </si>
  <si>
    <t>Ability to reconcile COBRA payments made through accounts receivable with eligibility records in HR.</t>
  </si>
  <si>
    <t>Ability to run mass updates (e.g. by employee classifications).</t>
  </si>
  <si>
    <t xml:space="preserve">Ability for system to calculate payroll for mid pay period personnel actions. </t>
  </si>
  <si>
    <t xml:space="preserve">Ability to safeguard against using duplicate Social Security Numbers (SSN). </t>
  </si>
  <si>
    <t>Ability to display employee information without displaying the SSN.</t>
  </si>
  <si>
    <t>Ability to configure employee pay ranges based on employee or job title.</t>
  </si>
  <si>
    <t>Deductions and Contributions</t>
  </si>
  <si>
    <t>Ability to have effective dates for stipends and other pays and deductions.</t>
  </si>
  <si>
    <t>Ability to add one-time pays and deductions for employees on a given paycheck.</t>
  </si>
  <si>
    <t>Ability to support pre-tax, after-tax, and fringe deductions.</t>
  </si>
  <si>
    <t>Ability to future date deductions.</t>
  </si>
  <si>
    <t>Ability to support multiple to-date amounts by deduction.</t>
  </si>
  <si>
    <t>Ability to track balance and limit information by deduction.</t>
  </si>
  <si>
    <t>Ability to identify a withholding frequency by deduction.</t>
  </si>
  <si>
    <t>Ability to allow deductions to be employee paid, employer paid, or a combination thereof.</t>
  </si>
  <si>
    <t>Ability to allow the selection of the method of computing employee and employer contribution amounts based: flat dollar amount, percentage of the total contribution, amount per hour worked, formula, percent of earnings.</t>
  </si>
  <si>
    <t>Ability to process both negative and positive payroll deductions.</t>
  </si>
  <si>
    <t>Ability to establish the priority of the deductions, where an authorized user can change priority for all employees or for individual employees.</t>
  </si>
  <si>
    <t>Ability to generate automatic G/L journal entry for all deductions each pay period.</t>
  </si>
  <si>
    <t>Ability to add unlimited number of user-defined deductions.</t>
  </si>
  <si>
    <t xml:space="preserve">Ability to override deductions or pay for a pay period. </t>
  </si>
  <si>
    <t>Ability to automate deductions for payment plans (employee overpayments and buybacks) and report on the amounts outstanding.</t>
  </si>
  <si>
    <t>Ability to automatically stop deductions when employee overpayments are fully repaid.</t>
  </si>
  <si>
    <t>Ability to have multiple deductions for different payment plans for one employee.</t>
  </si>
  <si>
    <t>Ability to establish multiple deferred compensation (457) matching rules, allowing for HRI match based on employee contribution level.</t>
  </si>
  <si>
    <t xml:space="preserve">Ability to allow the selection of the method of computing employee and employer contribution amounts based on flat dollar, percentage of total contribution or earnings, or the amount per hour worked amount. </t>
  </si>
  <si>
    <t>Ability to calculate and deduct life insurance, short-term and long-term disability premiums each pay period for all employees based on gross wages and employee's age.</t>
  </si>
  <si>
    <t xml:space="preserve">Ability for the system to automatically select proper taxability based on deduction type (for example Dependent Life should be post-tax). </t>
  </si>
  <si>
    <t xml:space="preserve">Ability to block deductions from some or all supplemental pay checks. </t>
  </si>
  <si>
    <t xml:space="preserve">Garnishments  </t>
  </si>
  <si>
    <t>Ability to process garnishments for third-parties, child support, bankruptcy, federal levy.</t>
  </si>
  <si>
    <t>Ability to setup varying computational methods for each garnishment type, such as determining an employee' s disposable income by garnishment type.</t>
  </si>
  <si>
    <t>Ability to enter specific garnishment withholding amounts for an employee for each pay period.</t>
  </si>
  <si>
    <t>Ability to establish minimum earnings standards which preempt the deduction from being taken (e.g., 30 X minimum wage exempt from garnishment).</t>
  </si>
  <si>
    <t>Ability to track multiple garnishments per employee.</t>
  </si>
  <si>
    <t>Ability to update calculations based on the most current federal and state regulations.</t>
  </si>
  <si>
    <t>Ability to enter end dates for garnishments and other recurring items.</t>
  </si>
  <si>
    <t>Earnings</t>
  </si>
  <si>
    <t>Ability to support regular and supplemental taxation by earnings type.</t>
  </si>
  <si>
    <t>Ability to pay earnings based on: salary plus special rate, flat rate, percent of salary rate, amount per hour, and fixed amount.</t>
  </si>
  <si>
    <t>Ability to process employee expense reimbursements.</t>
  </si>
  <si>
    <t>Ability to calculate overtime based on FLSA rules.</t>
  </si>
  <si>
    <t>Ability to calculate overtime based on 40 hours per week with employees only being scheduled 37.5 hours per week.</t>
  </si>
  <si>
    <t xml:space="preserve">Ability to track and pay overtime hours for exempt staff above 47 hours in a week </t>
  </si>
  <si>
    <t xml:space="preserve">Ability to have user defined overtime calculations that may be different across different departments or employee groups. </t>
  </si>
  <si>
    <t>Ability to split employee pay and benefits across multiple departments, cost centers based on fixed percentage or worked hours.</t>
  </si>
  <si>
    <t xml:space="preserve">Ability to alert users if overtime is entered without overtime rules having been met. </t>
  </si>
  <si>
    <t>Ability to specify earning codes that are overtime eligible.</t>
  </si>
  <si>
    <t>System can calculate shift differentials or other compensable items based on a biweekly rate for full time employees.</t>
  </si>
  <si>
    <t>Ability to calculate longevity pay.</t>
  </si>
  <si>
    <t>Ability to pay employees a differential by location.</t>
  </si>
  <si>
    <t xml:space="preserve">Ability to support a process where exempt staff may work varying amounts from period to period, but must get paid the same amount each paycheck. </t>
  </si>
  <si>
    <t>Ability to automatically calculate and generate retroactive pay that includes education stipends, incentives, and shift differentials to be included in the overtime.</t>
  </si>
  <si>
    <t>Ability to automatically calculate pay or wage adjustments in current period when pay-related information in prior periods is changed - rate, hours, allowances, pay code, etc.</t>
  </si>
  <si>
    <t>Ability to track all retro active changes to employee records prior to payroll run.</t>
  </si>
  <si>
    <t>Ability to track all retro active changes to employee records after a payroll run.</t>
  </si>
  <si>
    <t>Ability of payroll department to change earnings/pay in the past, present, future and hold changes in suspense awaiting release by authorized user/department prior to updating employee record.</t>
  </si>
  <si>
    <t>Ability to calculate additional pay for temporary assignments and temporary promotions above employee's current position.</t>
  </si>
  <si>
    <t>Ability for the system to automatically calculate imputed income based on section 125 taxability and cost of coverage of registered/non-registered domestic partners.</t>
  </si>
  <si>
    <t xml:space="preserve">Ability for departmental request of supplemental pay with appropriate workflow. </t>
  </si>
  <si>
    <t>Ability to support vacation buyback functionality</t>
  </si>
  <si>
    <t xml:space="preserve">Ability to administer unlimited pay codes to account for hours being charged directly to grants open time clock entry. </t>
  </si>
  <si>
    <t>Ability to calculate and pay an employee's other source of compensation such as longevity, vacation payout,  travel reimbursements, one-time payments, etc.</t>
  </si>
  <si>
    <t>Payroll Processing</t>
  </si>
  <si>
    <t>Ability to allow future changes to employee records if the start date of change is after the current pay period end date during payroll processing.</t>
  </si>
  <si>
    <t>Ability to make across the board pay rate changes including and excluding certain pay types as needed.</t>
  </si>
  <si>
    <t>Ability to run proposed current and future payroll and validate payroll results/paystub.</t>
  </si>
  <si>
    <t xml:space="preserve">Ability to run proposed current and future payroll and validate payroll results and report information. </t>
  </si>
  <si>
    <t>Ability to close and run payroll when time sheets are missing for some employees. Employees would be paid regardless of whether a timesheet was submitted (not determining factor unless hourly).</t>
  </si>
  <si>
    <t>Ability to allow run payroll multiple times before finalizing the payroll for further processing.</t>
  </si>
  <si>
    <t>Direct Deposit</t>
  </si>
  <si>
    <t>Ability to create a file for direct deposit in ACH format.</t>
  </si>
  <si>
    <t>Ability for end user to change the format of the bank file when changes are requested from the bank without software company intervention or programming knowledge.</t>
  </si>
  <si>
    <t>Ability to have multiple financial institutions per employee designated for direct deposit.</t>
  </si>
  <si>
    <t>Payroll Taxes</t>
  </si>
  <si>
    <t>Vendor provides and updates tables for federal income tax and FICA.</t>
  </si>
  <si>
    <t xml:space="preserve">Ability to automatically update the tax tables (rates and limits) for various tax categories (Federal, State, etc.) on an annual basis. </t>
  </si>
  <si>
    <t>Ability to adjust (withhold or refund) employees Federal, State and Town withholding taxes by pay period.</t>
  </si>
  <si>
    <t>Ability to allow any legally allowable number of exemptions (marital status and dependents) for each taxing entity.</t>
  </si>
  <si>
    <t>Ability to withhold Federal and State income taxes on the basis of aggregated/supplemental earnings for a pay period.</t>
  </si>
  <si>
    <t>Integration and Interfaces</t>
  </si>
  <si>
    <t>Ability to provide interfaces to other financial and budgeting software.</t>
  </si>
  <si>
    <t>Ability to provide interfaces with federal, state, and local tax deposit software.</t>
  </si>
  <si>
    <t xml:space="preserve">Ability to have benefits information interfaces to the payroll module. </t>
  </si>
  <si>
    <t>Ability to interface with third parties for third party remittances.</t>
  </si>
  <si>
    <t>Ability to interface with state agencies for garnishments.</t>
  </si>
  <si>
    <t xml:space="preserve">System has pre-processing audit reports for payroll. </t>
  </si>
  <si>
    <t>Ability to view payroll data for federal, state, and local government reports.</t>
  </si>
  <si>
    <t>Ability to create a payroll register.</t>
  </si>
  <si>
    <t>Ability to create reports showing information as of a user-defined date.</t>
  </si>
  <si>
    <t>Ability to generate leave reports.</t>
  </si>
  <si>
    <t>Ability to produce all of the wage and tax reports required to comply with Federal and State laws, rules and regulations.</t>
  </si>
  <si>
    <t>Ability to report amounts for various third party remittances (e.g., Section 125 plans, Garnishments).</t>
  </si>
  <si>
    <t>Ability to run exception reports (diagnostics) (e.g., if an employee does not enter their time).</t>
  </si>
  <si>
    <t>Ability to run a report to show dollar totals for tracked metrics (equipment use, banking of unpaid work time or comp time).</t>
  </si>
  <si>
    <t>Ability to generate a transmittable electronic file for W-2s.</t>
  </si>
  <si>
    <t>Ability to produce duplicate W-2s and W-2Cs.</t>
  </si>
  <si>
    <t>Ability to produce reports necessary for New York State retirement plan contributions.</t>
  </si>
  <si>
    <t>Ability to maintain the following data elements:</t>
  </si>
  <si>
    <t xml:space="preserve">Date of performance and salary review, date completed  </t>
  </si>
  <si>
    <t>Last review date and rating</t>
  </si>
  <si>
    <t>Date of next performance review, last salary review, and type of review</t>
  </si>
  <si>
    <t xml:space="preserve">      General comments extraneous to the review itself </t>
  </si>
  <si>
    <t xml:space="preserve">      Next evaluation due date</t>
  </si>
  <si>
    <t>Position at time of review</t>
  </si>
  <si>
    <t>Performance Rating</t>
  </si>
  <si>
    <t>Type of Review --  annual, probationary (at 30 days, 60 days, 90 days, at end of 6th month or at the end of 12th month depending on position), Work Improvement, and Special Step performance evaluations, Time in Job, etc. (i.e., flexible time period triggers)</t>
  </si>
  <si>
    <t xml:space="preserve">   Reviewing supervisor</t>
  </si>
  <si>
    <t>Ability for performance evaluations to be triggered by time in job or hours worked.</t>
  </si>
  <si>
    <t>Ability to notify managers and employees of upcoming performance evaluation due dates.</t>
  </si>
  <si>
    <t>Ability to track multiple evaluations and/or multiple dates for an evaluation period.</t>
  </si>
  <si>
    <t>Ability to support continuous performance reviews.</t>
  </si>
  <si>
    <t>Ability to support point in time performance reviews.</t>
  </si>
  <si>
    <t>Ability to provide tools to report on or identify departments with potential performance problems.</t>
  </si>
  <si>
    <t>Ability to accommodate on-demand appraisals.</t>
  </si>
  <si>
    <t>Ability to capture employee commentary on goals, ratings, rebuttals, etc.</t>
  </si>
  <si>
    <t>Ability to capture supervisor narrative that justifies performance ratings</t>
  </si>
  <si>
    <t>Ability to capture and purge notes/documents on employee performance throughout the year (i.e., a supervisor's working file).</t>
  </si>
  <si>
    <t>Ability to perform reporting on all data elements (i.e., all evaluations due during certain period of time, evaluation status including evaluations status by supervisor to produce stats on elements such as % of evaluations late, performance ratings).</t>
  </si>
  <si>
    <t xml:space="preserve">Ability to route performance evaluations to the appropriate managers and staff for review and for approvals as required. </t>
  </si>
  <si>
    <t>Ability to generate reports and notifications, taking into account any leave status (evaluations based on hours worked).</t>
  </si>
  <si>
    <t>Ability for security to restrict views by role on employee evaluations.</t>
  </si>
  <si>
    <t>Ability to set goals and record employee performance against these goals on a quarterly basis. Performance evaluations should coordinate with goal setting and planning.</t>
  </si>
  <si>
    <t>Ability to drill down to all supporting documents included in and related to the procurement transaction (from requisition to invoice/payment issuance).</t>
  </si>
  <si>
    <t>Ability to electronically generate and maintain annual, blanket, and standard purchase orders transactions using requisitions.</t>
  </si>
  <si>
    <t>Ability to look up the real-time status of procurements including requisition and purchase orders.</t>
  </si>
  <si>
    <t>Ability to retrieve existing data from one process to another without re-keying (i.e. vendor  number entry to automatically populate requisition data such as vendor name, address and remittance type; Department shipping location, etc.).</t>
  </si>
  <si>
    <t>Ability to default the Shipping address (with multiple locations) on purchase orders based on the user that is requesting the goods / services.</t>
  </si>
  <si>
    <t>Ability to scan/attach documents (e.g., specifications, back-up documentation, invoices, packing slips, warrants, etc.) to requisitions, purchase orders and payment vouchers.</t>
  </si>
  <si>
    <t>Ability to designate a purchase or contract as a standard purchase order, single blanket order, or multiple blanket orders.</t>
  </si>
  <si>
    <t>Ability to suspend further processing if the budget at the entry coding level is exceeded when entering a requisition.</t>
  </si>
  <si>
    <t>Ability to generate customized e-mails for automated distribution (internal and external customers/vendors).</t>
  </si>
  <si>
    <t>Ability to configure workflow so that an authorized personnel can override for minor errors rather than sending the requisition it back to the original requestor.</t>
  </si>
  <si>
    <t>Ability to manage backorders.</t>
  </si>
  <si>
    <t>Ability to process direct payments/check requests (items that do not require a purchase order, i.e. - utility bills, travel and expense reports, employee reimbursements, payments to other government entities, etc.).</t>
  </si>
  <si>
    <t>System requirement to classify type purchase, i.e. Goods and Trade Services/Commodities; Professional Services, Construction etc.</t>
  </si>
  <si>
    <t>Ability to automatically create a fixed asset shell if a certain dollar threshold is hit.</t>
  </si>
  <si>
    <t>Vendor File and History</t>
  </si>
  <si>
    <t>Ability to restrict addition of a vendor unless the vendor profile/application is complete with all required and applicable information including automated W-9 verification and insurance (as required) documentation.</t>
  </si>
  <si>
    <t>Ability to track vendors by department/division for:</t>
  </si>
  <si>
    <t>WBE</t>
  </si>
  <si>
    <t>MBE</t>
  </si>
  <si>
    <t>DBE</t>
  </si>
  <si>
    <t>Small Business</t>
  </si>
  <si>
    <t>Veterans</t>
  </si>
  <si>
    <t>Ability for AP or purchasing departments to only modify particular fields in the vendor file.</t>
  </si>
  <si>
    <t>Ability to place a vendor "on hold", restricting payments or PO's from being issued.</t>
  </si>
  <si>
    <t>Ability to allow buyers to override either user-specified or system-generated vendors and prices.</t>
  </si>
  <si>
    <t xml:space="preserve">Ability to require vendors to maintain updated vendor files in order for a purchase order to be issued.  Discrepancies between requisition vendor profile information and vendor master file must be approved. </t>
  </si>
  <si>
    <t>Ability to alpha search on partial name information and then select from a list of the closest matches.</t>
  </si>
  <si>
    <t>Ability to have a single vendor file accessed from the Accounts Payable, procurement and Inventory modules (including 1099 and W-9 information).</t>
  </si>
  <si>
    <t>Ability to change 1099 status without losing prior history.</t>
  </si>
  <si>
    <t>Ability to have a free text area where comments about a vendor may be attached to the vendor file record.</t>
  </si>
  <si>
    <t>Ability to allow for multi-site delivery address.</t>
  </si>
  <si>
    <t>Ability to allow multiple vendor addresses (shipping, sales, fulfillment, remit to, corporate headquarters, etc.)  with option of electronic remittance.</t>
  </si>
  <si>
    <t>Ability to enter vendor number or name throughout the system and have the system complete address, delivery, terms, etc. information from the vendor master file.</t>
  </si>
  <si>
    <t>Ability to track by vendor purchases and payments by user defined start and end date or time periods.</t>
  </si>
  <si>
    <t>Ability to identify vendors who do not meet government or state regulations.</t>
  </si>
  <si>
    <t xml:space="preserve">Ability to change/delete vendor if an error has been made prior to generating a purchase order.  </t>
  </si>
  <si>
    <t>Ability to track vendor performance statistics, such as: condition of goods, bids awarded, comments on performance, number of returns etc.</t>
  </si>
  <si>
    <t>Ability to classify vendors as confidential per business rules.</t>
  </si>
  <si>
    <t>Ability to detect and prevent duplicate vendor files (i.e. similar names, same Tax ID, same address, etc.).</t>
  </si>
  <si>
    <t>Ability to prevent vendor maintenance from affecting the vendor information on historical transactions.  This can be overridden with the proper security access.</t>
  </si>
  <si>
    <t>Ability to pay by unit or by total amount.</t>
  </si>
  <si>
    <t>Receiving</t>
  </si>
  <si>
    <t>The receiving date from being earlier that the requisition date</t>
  </si>
  <si>
    <t>The unit price from being greater than the unit price approved on the purchase order</t>
  </si>
  <si>
    <t>Where the total invoice amount/shipment amount is greater that the approved purchase order amount, the quantity received from being greater than the quantity approved on the purchase order/contract.</t>
  </si>
  <si>
    <t>Ability to specify “Receive All Lines” in order to speed data entry.</t>
  </si>
  <si>
    <t>Ability to partially receive items.</t>
  </si>
  <si>
    <t>Receiver or other authorized user has option on partial receipt to close remaining amount of purchase order.</t>
  </si>
  <si>
    <t>Ability to distinguish between quantity or services received.</t>
  </si>
  <si>
    <t>System ability to distinguish between low value assets and fixed assets; record useful life.</t>
  </si>
  <si>
    <t>System requires receiver of fixed assets to enter ID, serial number, description and physical location.</t>
  </si>
  <si>
    <t>Fixed asset records flows from requisitioner, purchase order, receiver to finance.</t>
  </si>
  <si>
    <t>Receiver can record quantities received in excess of quantity ordered.</t>
  </si>
  <si>
    <t>System generates a report by PO#, Vendor # or other user defined criteria to identify orders that have not been received in a timely manner.</t>
  </si>
  <si>
    <t>Ability to allow for the recording of goods returned to the vendor.</t>
  </si>
  <si>
    <t xml:space="preserve">Requisition Processing </t>
  </si>
  <si>
    <t>Ability to support the use of  business rules such as for requisition types, dollar threshold limitations; informal bids and formal competitive process; categorize Low Value Assets vs Fixed Assets.</t>
  </si>
  <si>
    <t xml:space="preserve">Ability to Classify the Type of Purchase, i.e. Goods &amp; Trade Services, IT Equipment, Maintenance/MOU Agreements, Professional Services, Construction, Leases, Real Estate transactions and etc. (Please identify any limitations in the comments field). </t>
  </si>
  <si>
    <t>Ability for system generated fixed asset # and low value asset # to be linked with the Fixed Asset Tag attached to physical asset by requisitioner.</t>
  </si>
  <si>
    <t>Ability to require requisitions Document Type "Sole/Single Source" to include requisite justification documentation.</t>
  </si>
  <si>
    <t xml:space="preserve">Ability to require requisitioner/s to attach quote/s to requisitions requiring a quote from vendor/s based upon business rules or as supported by workflow. </t>
  </si>
  <si>
    <t>Ability to link data to identify a requisition with associated Buyer, PO, Vendor, etc.</t>
  </si>
  <si>
    <t>Ability to group requisitioned items by vendor or commodity code for volume purchase purposes.</t>
  </si>
  <si>
    <t>Ability to identify within the requisition, the accounting period / fiscal year that the requisition is associated with.</t>
  </si>
  <si>
    <t>Ability to enter default and customized comments on purchase orders and requisitions with full text editing features (e.g. indent, bold, paragraph, etc.).</t>
  </si>
  <si>
    <t>Ability to enter requisitions, purchase orders and any workflow steps on mobile devices.</t>
  </si>
  <si>
    <t>Ability to maintain history on all requisitioner transactions and view requisitions by assigned buyer.</t>
  </si>
  <si>
    <t>System must provide the ability to do the following tasks or include the following information in the requisition and purchase order process:</t>
  </si>
  <si>
    <t>Input and store quantity, price and description.</t>
  </si>
  <si>
    <t>Buyer</t>
  </si>
  <si>
    <t>Calculate and extend price, including discount terms.</t>
  </si>
  <si>
    <t>Calculate Sales Tax based on systematically maintained sales/use tax rates.</t>
  </si>
  <si>
    <t>Retrieve vendor information automatically</t>
  </si>
  <si>
    <t>Specify Unit of Measure (Ea, Ft, lb., C, M, etc.)</t>
  </si>
  <si>
    <t>Multiple budgetary accounts</t>
  </si>
  <si>
    <t>Departmental contact, address, and phone number</t>
  </si>
  <si>
    <t>Shipping instructions / freight terms (FOB)</t>
  </si>
  <si>
    <t>Identify various funding sources for different procurement requirements including federal and state grants funds.</t>
  </si>
  <si>
    <t xml:space="preserve">Ability to email, fax, EDI, etc. purchase orders, with all associated/attached documents included. </t>
  </si>
  <si>
    <t>Ability to automatically transfer data codes, text and requisition information from requisitions to PO.</t>
  </si>
  <si>
    <t>Ability to view/change an unapproved requisition by requisitioner or as authorized by Purchasing.</t>
  </si>
  <si>
    <t>Ability to distinguish between inventory &amp; non-inventory locations.</t>
  </si>
  <si>
    <t>Ability to select a default ship-to address using a drop-box, based on link to requesting department code (with authorized user override capability).</t>
  </si>
  <si>
    <t>Ability to suspend requisitions received in Purchasing that are incomplete and to return them to the originating parties.</t>
  </si>
  <si>
    <t>Ability to provide an audit trail at the requisition line item level to allow for requisition tracking when a requisition is split into multiple PO's.</t>
  </si>
  <si>
    <t>Ability to inquire on historical POs and convert them into a new requisition.</t>
  </si>
  <si>
    <t>Ability to automatically pre-encumber funds upon entry of the requisition, including applicable sales and use tax.</t>
  </si>
  <si>
    <t>Ability to reverse the pre-encumbered funds upon cancellation of the requisition.</t>
  </si>
  <si>
    <t>Ability to release pre-encumbrances based on user-determined criteria (based on HRI policy) at year-end.</t>
  </si>
  <si>
    <t>Ability to liquidate related pre-encumbrance balances and establish encumbrances, upon approval/award of a purchase order.</t>
  </si>
  <si>
    <t>Ability to assign requisitions to a manager or buyer, automatically, based on commodity code or requesting department, with an override ability.</t>
  </si>
  <si>
    <t>Ability to search for the appropriate commodity code related to the good / service being requested on a per line item basis, when creating a requisition and/or purchase order.</t>
  </si>
  <si>
    <t>Encumbrance / Purchase Order Processing</t>
  </si>
  <si>
    <t>Ability to see requisitions from the Purchase Order Screen.</t>
  </si>
  <si>
    <t>Ability to automatically or individually roll encumbrances forward to subsequent  year(s) and be able to identify encumbrances by budget year.</t>
  </si>
  <si>
    <t>Ability to increase or decrease the amount of an encumbrance (within the Budget Approval workflow process).</t>
  </si>
  <si>
    <t>Ability to maintain an audit trail of P.O./ encumbrance changes.</t>
  </si>
  <si>
    <t>Ability to automatically encumber funds in the financial system when purchase order is approved.</t>
  </si>
  <si>
    <t>Ability to liquidate the outstanding balance of an encumbrance when the related payment is a final payment or the PO is cancelled/terminated with the ability to track current and prior year purchase order liquidations separately.</t>
  </si>
  <si>
    <t>Ability to prohibit when an authorized payment is greater than the outstanding encumbrance balance and require follow-up actions.</t>
  </si>
  <si>
    <t>Ability to save a purchase order with partial details, before approval and issuance.</t>
  </si>
  <si>
    <t>Ability to allocate purchase order line items to multiple General Ledger accounts (e.g., departments and  project codes).</t>
  </si>
  <si>
    <t>Ability to handle multiple partial receipts of goods/services against specific purchase orders.</t>
  </si>
  <si>
    <t>Ability to prohibit duplicate purchase order, request for quote, and contract numbers.</t>
  </si>
  <si>
    <t>Allow multi-year PO's and contracts.</t>
  </si>
  <si>
    <t>Ability to allocate shipping charges to the Purchase Order lines, as required.</t>
  </si>
  <si>
    <t xml:space="preserve">Ability to tie purchases to contracts in the requisition screen. </t>
  </si>
  <si>
    <t>Ability to clearly identify PO amendments/change orders (What has changed, what revision number, dates, etc.).</t>
  </si>
  <si>
    <t>Ability to view an open purchase order file (with user-defined criteria) which includes summaries of open purchase order amounts and encumbrances.</t>
  </si>
  <si>
    <t>Ability to change purchase requisitions/purchase orders and have those changes be reflected in the appropriate encumbrances, even after the fiscal period that the PO relates to has been closed. (Authorized users only).</t>
  </si>
  <si>
    <t>Ability to assign a purchase order number, when no requisition exists, for authorized users.</t>
  </si>
  <si>
    <t xml:space="preserve">Ability to suspend further processing if the budget is exceeded when entering a requisition. </t>
  </si>
  <si>
    <t>Ability to inform requesting department of any variances from requisition to purchase order and purchase order to payment.</t>
  </si>
  <si>
    <t>Ability to automatically close a purchase order and release the encumbrance after all purchase order line items are either canceled or received and paid (When flagged to do so).</t>
  </si>
  <si>
    <t>Ability for check cancellation to provide the option of restoring funds back to the appropriate encumbrance.</t>
  </si>
  <si>
    <t>Ability to enter comments and/or special instructions on  purchase orders including canned statements and messages.</t>
  </si>
  <si>
    <t>Ability to specify comments that are internal reference only.</t>
  </si>
  <si>
    <t>Ability to copy repetitive or prior years' purchase orders.</t>
  </si>
  <si>
    <t>Ability to enter purchase requisitions and purchase order change orders, and update encumbrances as appropriate.</t>
  </si>
  <si>
    <t>Ability to electronically link to vendors' online catalogs and order forms for products ordered and/or invoiced online for contracted suppliers and suppliers offering most favored customer pricing.</t>
  </si>
  <si>
    <t>Ability to access an approved contract vendor's catalog, select items for the shopping cart and load them into the purchase requisition.</t>
  </si>
  <si>
    <t>Ability to purge and save to off-line storage media closed purchase orders and requisitions within user defined periods pursuant to the records retention policy.</t>
  </si>
  <si>
    <t xml:space="preserve">Ability to segregate responsibilities for 3-way matching functions based on user permissions. </t>
  </si>
  <si>
    <t>Ability to designate certain purchase order types to always require a 3-way match (e.g. standard and blanket purchase orders) and others to only require a 2-way match based on the purchase order type and dollar amount.  Ability to route accordingly.</t>
  </si>
  <si>
    <t>Ability for employees to scan, attach, and upload multiple supporting documents to a requisition or PO at the same time in a single batch.</t>
  </si>
  <si>
    <t xml:space="preserve">Ability to include 100 different accounting strings on a PO and have split account coding. </t>
  </si>
  <si>
    <t xml:space="preserve">Blanket Purchase Order   </t>
  </si>
  <si>
    <t xml:space="preserve">A system with the ability to create blanket PO's with parameters including: approved vendor, total blanket order cost not-to-exceed, time period, and estimated or specific quantities with specific unit prices for each item/unit of measure.  </t>
  </si>
  <si>
    <t>Ability to easily view blanket purchase order balances at any time.</t>
  </si>
  <si>
    <t>System triggers notification to department when a blanket PO is close to reaching its limit; and then again when it reaches its dollar limit or term period.</t>
  </si>
  <si>
    <t>System triggers notification to department when commodity is being requisitioned that is included on an existing Blanket Purchase Order.</t>
  </si>
  <si>
    <t>Ability to have an unlimited number of extensions to a blanket purchase order (not automatic), subject to Purchasing and Contracting policies.</t>
  </si>
  <si>
    <t>Ability to automatically check for the correct unit price in a purchase order.</t>
  </si>
  <si>
    <t>Ability to "renew" blanket POs each year with minimal re-entry/edits.</t>
  </si>
  <si>
    <t>Ability to continue a blanket purchase order from one fiscal year into the next.</t>
  </si>
  <si>
    <t>Ability to restrict the creation of a single vendor blanket purchase order exceeding a user-defined dollar amount.</t>
  </si>
  <si>
    <t>Ability to encumber or not-encumber a blanket purchase order, based on blanket purchase order type or funding availability.</t>
  </si>
  <si>
    <t>Ability to make changes on a blanket purchase order as a change order or amended Blanket Purchase Order pursuant to Purchasing and Contracting policies.</t>
  </si>
  <si>
    <t>Ability to have multiple orders on a blanket purchase order.</t>
  </si>
  <si>
    <t>Ability to process blanket orders requiring multiple shipping dates for each item ordered.</t>
  </si>
  <si>
    <t>Ability to track the following information on a blanket purchase order:</t>
  </si>
  <si>
    <t>Payments made</t>
  </si>
  <si>
    <t>Commodity Code (NIGP, etc.)</t>
  </si>
  <si>
    <t>Number of orders</t>
  </si>
  <si>
    <t>Quantities</t>
  </si>
  <si>
    <t>Average quantity per order</t>
  </si>
  <si>
    <t>By fund/org and account</t>
  </si>
  <si>
    <t>Cumulative totals</t>
  </si>
  <si>
    <t>Department/Division/User</t>
  </si>
  <si>
    <t>Change Order Processing</t>
  </si>
  <si>
    <t>Ability to allow for change orders to be processed against an existing purchase requisition and purchase order.</t>
  </si>
  <si>
    <t>System requires approval for change orders over a system-defined percentage of the original amount.</t>
  </si>
  <si>
    <t>Ability to track/see all change orders associated with a purchase order.</t>
  </si>
  <si>
    <t>Ability to suspend further processing and required the requisition to be updated after resolving budget issue when a change order is processed that will exceed the budgeted amount available.</t>
  </si>
  <si>
    <t xml:space="preserve">Vendor Self-Service </t>
  </si>
  <si>
    <t>Ability to allow vendors to access and maintain their own vendor profile information. This includes the services they provide (UNSPSC) commodity codes).</t>
  </si>
  <si>
    <t>Validate vendor changes such as mergers, vendor name change, dissolution and etc. with appropriate legal supporting documentation (Prevent the altering of payment information once invoices have been linked to PO's or approved payment has been processed).</t>
  </si>
  <si>
    <t>Allow vendors to self-subscribe to notification of specific commodity code bids/RFPs.</t>
  </si>
  <si>
    <t>Ability to allow vendor to attach electronic documents such as W-9, certificate of liability insurance, additional insured endorsement, licenses, and etc.</t>
  </si>
  <si>
    <t>Include a field that requires vendor to provide expiration dates on GL, WC, E&amp;O and other insurance as required to do business with the HRI.</t>
  </si>
  <si>
    <t>Ability to alert vendors that they already registered (e.g. search by TIN, SSN, address, commodity code and other fields) and then suspend further entry.</t>
  </si>
  <si>
    <t>Ability to restrict addition of a vendor unless the vendor profile/application is complete with all required and applicable information including automated W-9  verification and insurance (as required) documentation.</t>
  </si>
  <si>
    <t xml:space="preserve">Ability to restrict vendors from changing client-specified information. </t>
  </si>
  <si>
    <t>Ability to automatically receive via e-mail approved purchased order.</t>
  </si>
  <si>
    <t>Ability to view, download, print, and submit quotes/bids/proposals and attachments through the system.</t>
  </si>
  <si>
    <t>Workflow/Approval Processing</t>
  </si>
  <si>
    <t>Ability to send purchase requisition and purchase order approval notification to requisitioners and purchasers.</t>
  </si>
  <si>
    <t>Ability to use electronic workflow capabilities to approve purchase requisitions, create and approve purchase orders, and apply invoices/payments, including notifications, queues, and electronic signatures.  Workflows to route based on amounts and item types (e.g., IT equipment, grant items, etc.).</t>
  </si>
  <si>
    <t xml:space="preserve">Ability to re-assign purchase order approvals to another user, based upon user defined rules (please identify any limitations within the comment field).   </t>
  </si>
  <si>
    <t>Ability to use workflow capabilities to manage solicitations, responses, addendums and bid receipts.</t>
  </si>
  <si>
    <t>Ability to use workflow to notify Purchasing of changes needed to a purchase order  due to a Change Order or Cancellation with re-route workflow to Requisitioner and PO Approvers.</t>
  </si>
  <si>
    <t>Ability to incorporate hyperlinks notifying approvers of requests to approve.</t>
  </si>
  <si>
    <t>Procurement Cards</t>
  </si>
  <si>
    <t>Ability to manage the reconciliation of procurement card transactions via third party interface.</t>
  </si>
  <si>
    <t>Ability to track P-Card purchases by employee.</t>
  </si>
  <si>
    <t>Reporting and Tracking</t>
  </si>
  <si>
    <t>Ability to view a report of open purchase orders.</t>
  </si>
  <si>
    <t>Ability to generate report showing spend by vendor.</t>
  </si>
  <si>
    <t>Ability to track a grant funded purchases.</t>
  </si>
  <si>
    <t>Ability to track purchases based on HRI specific contract type</t>
  </si>
  <si>
    <t xml:space="preserve">Ability to track the number of emergency and exception purchases by department and user. </t>
  </si>
  <si>
    <t>Ability to track and report rejected requisitions.</t>
  </si>
  <si>
    <t>Ability to track partial invoices when items purchased are on backorder.</t>
  </si>
  <si>
    <t>Ability to generate report showing spend by date range.</t>
  </si>
  <si>
    <t>Ability to generate report showing spend by contract.</t>
  </si>
  <si>
    <t>Ability to generate report showing purchases by grant.</t>
  </si>
  <si>
    <t>Ability to generate a report showing avoided costs. This would be the difference between the low bid and other bids.</t>
  </si>
  <si>
    <t>General Functional Requirements</t>
  </si>
  <si>
    <t>Ability to centralize the recruitment plan and activities (i.e., maintain the entire history of recruitment within one central repository), including job posting, applicants, hurdles, testing, advertisements, notes, etc.</t>
  </si>
  <si>
    <t>Ability to track recruitment plan tasks and notes of all activities.</t>
  </si>
  <si>
    <t>Ability to communicate and assign recruitment plan tasks to authorized users within each recruitment and even outside of the recruitment division of HR (HR staff, hiring managers, etc.).</t>
  </si>
  <si>
    <t xml:space="preserve">Ability to set notification triggers based on client needs (e.g., status of manager's approval). </t>
  </si>
  <si>
    <t>Ability to workflow notification if manager changes requirements.</t>
  </si>
  <si>
    <t xml:space="preserve">Ability for system to enable recruiter to post requisitions easily to external job boards, including required ones such as the NY State job bank. </t>
  </si>
  <si>
    <t xml:space="preserve">Ability to post recruitment advertising and social recruiting outreach through the system. </t>
  </si>
  <si>
    <t xml:space="preserve">Ability to integrate the system's announcement and application portal with the organization's website. </t>
  </si>
  <si>
    <t>Ability to use the announcement and application portal for specific announcements/notes to applicants.</t>
  </si>
  <si>
    <t>Ability to proof/test prepared job announcements and related questionnaires, etc. in a simulated environment without public access prior to opening recruitment to the public.</t>
  </si>
  <si>
    <t xml:space="preserve">Ability to capture and maintain candidate's referral source. </t>
  </si>
  <si>
    <t xml:space="preserve">System provides space for applicant to capture relevant work experience in the application. </t>
  </si>
  <si>
    <t>System enables applicants to view qualifications and proficiency levels required for a particular position.</t>
  </si>
  <si>
    <t>Ability to track progress of recruitment and/or of candidates in the system and the ability to trigger reminders or notifications to stakeholders on status of the pool.</t>
  </si>
  <si>
    <t>Ability to route all application documents electronically to hiring manager.</t>
  </si>
  <si>
    <t>Ability to capture/maintain positions by type, characteristics, etc. in the actual requisition.</t>
  </si>
  <si>
    <t>Ability for HR or field manager to track and record job descriptions.</t>
  </si>
  <si>
    <t xml:space="preserve">Ability to import table/data from other sources (e.g. job descriptions, specifications, test scores from external testing). </t>
  </si>
  <si>
    <t>Ability to easily update and maintain job descriptions.</t>
  </si>
  <si>
    <t>Automatic notifications to HR/recruiters for all changes, adds, or deletes to a position.</t>
  </si>
  <si>
    <t>Ability to set up a complete recruitment process, including testing, details, raters for each testing step, panel interview information, scheduling info, and results for each applicant.</t>
  </si>
  <si>
    <t>Applicant Tracking</t>
  </si>
  <si>
    <t>Ability to create, post and print job announcements in a customizable format.</t>
  </si>
  <si>
    <t>Ability for announcements to auto-expire after their closing date and automatically be removed from the website.</t>
  </si>
  <si>
    <t>Ability to integrate with the classification/compensation system for recruitment functionality such as interest cards, announcement information, etc.</t>
  </si>
  <si>
    <t>Ability to configure and modify data entry screens/application to capture applicant data for recruitment.</t>
  </si>
  <si>
    <t xml:space="preserve">Customizable E-mail alerts to prior candidates: re-apply, new position, qualifications have changed, qualifications match to designated jobs, etc. with the ability for HR to override user preferences on a recruitment basis. </t>
  </si>
  <si>
    <t>Ability to list required forms and indicators of how and when they are to be submitted/delivered.</t>
  </si>
  <si>
    <t>Ability to scan paper applications and their attachments and scan and upload additional attachments such as a resume and/or certificates to populate an existing electronic application.</t>
  </si>
  <si>
    <t>Ability to support temporary application pools.</t>
  </si>
  <si>
    <t>Ability for applicants to easily forward job opportunities to their professional or personal social networks.</t>
  </si>
  <si>
    <t>Allow "announcements" to be placed on hold, released, opened or canceled by users as defined by recruitment and triggers with an audit trail.</t>
  </si>
  <si>
    <t>Ability to store and have access to historical recruitment and applicant information for future audit/review purposes (including a single source for viewing the info during an audit/review).</t>
  </si>
  <si>
    <t>Ability to duplicate a completed application and related materials from one recruitment to another recruitment.</t>
  </si>
  <si>
    <t>Integration with HR Core/Talent Management that allows for autofill of applications for current employees when applying for different positions (training since original hire, certs gained, etc.).</t>
  </si>
  <si>
    <t>Ability for recruiters to see applications that are in progress but not submitted.</t>
  </si>
  <si>
    <t>Ability to allow an applicant to create their own profile online and provide security such that the applicant can view and modify only their data and check the status of the application.</t>
  </si>
  <si>
    <t>Ability to allow applicants to apply online for open positions by filling out online application and attaching additional electronic documents.</t>
  </si>
  <si>
    <t>Ability for applicant to auto-populate application based on outside source (e.g. resume, Linked-In, other social media sources).</t>
  </si>
  <si>
    <t>Ability to each applicant to have a unique identifier related to their applications and self service.</t>
  </si>
  <si>
    <t>Ability to enter applicant information including referral source, date, position applied for, contact info, rehire, test results, certifications, etc.</t>
  </si>
  <si>
    <t>Ability to provide multiple search criteria for all jobs so that candidates can easily connect with opportunities.</t>
  </si>
  <si>
    <t xml:space="preserve">Ability to support multiple methods of resume submission: upload resume and attach to application, online templates that are configurable, etc.) </t>
  </si>
  <si>
    <t>Ability to allow resubmission of application and resume information in certain circumstances.</t>
  </si>
  <si>
    <t>Ability to provide automated job search for employees and job seekers to enter and save job search criteria and notify these individuals via email when job posting matches criteria.</t>
  </si>
  <si>
    <t xml:space="preserve">Ability for the applicant to complete an online application and later retrieve the application for viewing, modification or conversion to applications for another position. </t>
  </si>
  <si>
    <t>Ability to send an automatic notification to the applicant acknowledging receipt of an application both on the screen and by email. If the applicant does not have an email address, the system must have the ability to mail merge and print a hard copy.</t>
  </si>
  <si>
    <t>Ability to allow confidential separate posting sites for Internal employee (Intranet) and external candidates (Internet).</t>
  </si>
  <si>
    <t xml:space="preserve">Ability to post internal and external positions at the same time. </t>
  </si>
  <si>
    <t>Ability to provide access to system from any location (home, mobile, as well as kiosks within HRI facilities if appropriate, etc.).</t>
  </si>
  <si>
    <t>Ability to make notations regarding applications submitted. Viewing of notations is based on authorization level.</t>
  </si>
  <si>
    <t xml:space="preserve">Ability to automatically notify applicants using customizable templates regarding status and next steps in a recruitment process. </t>
  </si>
  <si>
    <t>Ability to provide additional details to applicants regarding the screening of their application (e.g. not enough experience or education, not a eligible employee, etc.).</t>
  </si>
  <si>
    <t>Testing</t>
  </si>
  <si>
    <t>Ability to create a database of questions to be drawn from for each requisitions (minimum qualification, "knockout", experience, skills, interviews with competency-based behavioral questions, etc.) and track which questions were used at each testing step in a given recruitment.</t>
  </si>
  <si>
    <t>Ability to predetermine and automate testing/screening steps in the system wherein applicant responses to questions are evaluated and scored/screened automatically.</t>
  </si>
  <si>
    <t>Ability to automatically disqualify applicants if pre-established questions are not answered correctly.</t>
  </si>
  <si>
    <t xml:space="preserve">Ability to link to and integrate with external testing systems / vendors as specified by HRI. </t>
  </si>
  <si>
    <t>Applicant Hiring Decision Support</t>
  </si>
  <si>
    <t>Ability to track applicant reference and reference checking results.</t>
  </si>
  <si>
    <t>Ability for recruiters to forward candidates applications/resumes via workflow to hiring/online managers. Ability to track history, reviewer notes and comments.</t>
  </si>
  <si>
    <t>System enables recruiter/hiring manager to track, manage, and produce a report on the status of requisitions with the appropriate work flow approvals, workforce planning, position control, and organizational structure.</t>
  </si>
  <si>
    <t>Ability to provide fully functional workflow interviewing schedule system that interfaces with HRI's email system.</t>
  </si>
  <si>
    <t>Ability to refer (workflow) certified applicants electronically which includes automatic notifications to the hiring manager (refer certified candidates including scanned hardcopy materials to hiring managers electronically).</t>
  </si>
  <si>
    <t>Ability to generate disposition letters to unsuccessful candidates from a menu of templates and create custom emails/letters as needed.</t>
  </si>
  <si>
    <t>Ability for HR to generate automated welcome letters from a menu of templates and create custom letters as needed (email and/or hard copy).</t>
  </si>
  <si>
    <t>Ability to track selection process results for each applicant referred to the hiring department.</t>
  </si>
  <si>
    <t>Ability for hiring department to electronically view all necessary applicant information in one location/view once applicants are referred for selection.</t>
  </si>
  <si>
    <t xml:space="preserve">Ability to disposition applicants in multiple ways including: approve, conditionally approve, or disapprove applicants. </t>
  </si>
  <si>
    <t>Reporting/Querying</t>
  </si>
  <si>
    <t>Ability to track, analyze and report on key hiring metrics.</t>
  </si>
  <si>
    <t>Ability to perform ad hoc reporting and analysis on any data element in the system.</t>
  </si>
  <si>
    <t>Ability to collect and produce statistical reports on EEO data, underutilization and any additional compliance-related items. (i.e. gender, race, veteran status, disability, etc.).</t>
  </si>
  <si>
    <t>Ability to track results and perform statistical analysis of various recruitment efforts by position and across all recruitments, including published print/web ads, internal postings, job fairs, social recruiting efforts, referrals, etc.</t>
  </si>
  <si>
    <t>Access to reporting, data, and metrics is role/permission-based.</t>
  </si>
  <si>
    <t>Ability to export reports and data to sources outside of the recruitment system (e.g. MS Excel, MS Word, web, etc.).</t>
  </si>
  <si>
    <t>Ability to archive recruitment results.</t>
  </si>
  <si>
    <t>Employee Onboarding</t>
  </si>
  <si>
    <t>Ability to send notifications to recruiter/hiring manager/human resources staff related to certification list available, selection made, etc. The number and frequency of notifications is user customizable.</t>
  </si>
  <si>
    <t>Ability to define online pre-hire checklist that include: workflow notification to all stakeholders, links to new-hire forms for the incoming employee, etc.</t>
  </si>
  <si>
    <t>Ability to define and establish a listing of onboarding activities and track onboarding progress against them for each new hire.</t>
  </si>
  <si>
    <t>Ability to define and establish electronic forms and workflows that need to be completed for onboarding activities, which populate the appropriate HR and payroll information.</t>
  </si>
  <si>
    <t>Ability to coordinate pre-employment activities and onboarding scheduling through to New Employee Orientation.</t>
  </si>
  <si>
    <t>Ability to track pre-employment process status (e.g. drug test complete, all forms complete, etc.).</t>
  </si>
  <si>
    <t>Ability to provide web based (whether cloud or on premise) user interface for new hire prior to actual hiring to allow for onboarding process.</t>
  </si>
  <si>
    <t>Ability to create different onboarding workflows based on the new hire's employment classification and/or union.</t>
  </si>
  <si>
    <t xml:space="preserve">Ability to conduct 30/60/90 day check-ins with new hires and track the information in the system. </t>
  </si>
  <si>
    <t>Number</t>
  </si>
  <si>
    <t>Application Requirements</t>
  </si>
  <si>
    <t>Scheduling</t>
  </si>
  <si>
    <t xml:space="preserve">Ability to enter actual time worked regardless of existing scheduled hours. </t>
  </si>
  <si>
    <t>Ability to create an unlimited number user-defined schedules.</t>
  </si>
  <si>
    <t xml:space="preserve">Ability to provide capabilities for managing employee leave. </t>
  </si>
  <si>
    <t>Ability to support workflow for employees to initiate leave of absence events, route to managers for approval and HR notification.</t>
  </si>
  <si>
    <t>Ability to alert Payroll, HR and/or Manager for absences that require follow-up.</t>
  </si>
  <si>
    <t>Ability to track leaves that were granted/revoked.</t>
  </si>
  <si>
    <t>Ability to not accept leave time in excess of accruals.</t>
  </si>
  <si>
    <t xml:space="preserve">Ability to account for pre-scheduled absences in the schedule generation, such as vacations, sick, FMLA, and other time off. </t>
  </si>
  <si>
    <t>Ability to allow workers to receive an email to confirm receipt of their schedule with a link to their work email or personal email allowing access to enter into the system.</t>
  </si>
  <si>
    <t>Ability to define schedules with varying times and lengths (e.g., 4 hours per day, 8 hours per day, etc.).</t>
  </si>
  <si>
    <t>Ability to accommodate unlimited schedule changes and adjustments on demand.</t>
  </si>
  <si>
    <t>Ability to configure the system to be in compliance with federal and state labor laws, collective bargaining agreements, and organization policies.</t>
  </si>
  <si>
    <t>Ability to schedule employees to a particular location and job.</t>
  </si>
  <si>
    <t>Ability to create "templates" of the most commonly used shifts so that these can be assigned easily to employees or groups of employees.</t>
  </si>
  <si>
    <t>Ability to enforce real-time leave balances and usage rules for scheduling absences.</t>
  </si>
  <si>
    <t>Ability to automatically apply schedule quality rules, such as minimums and maximums per employee, per day, per period.</t>
  </si>
  <si>
    <t>Ability to have a notification for approver that indicates which staff have entered hours short of or over their scheduled hours, based on a defined tolerance level.</t>
  </si>
  <si>
    <t>Ability to set work schedules by worker, pay group, or job class.</t>
  </si>
  <si>
    <t>Ability for exempt staff to accrue and be paid overtime or other set rate for hours in excess of certain thresholds.</t>
  </si>
  <si>
    <t>Ability to require a default schedule.</t>
  </si>
  <si>
    <t xml:space="preserve">Ability to communicate to employees by posting announcements on a dashboard. </t>
  </si>
  <si>
    <t>Ability to provide mobile time entry.</t>
  </si>
  <si>
    <t>Ability to handle an unlimited number of paycodes that can be accessed at time clock or in mobile app for charging hours against grants or other accounts</t>
  </si>
  <si>
    <t>Ability to accommodate time entry for non-exempt employees and a "present" or "absent" entry system for exempt employees (Exempt staff expected to "swipe" or punch in once per shift).</t>
  </si>
  <si>
    <t>Ability to accommodate rounding of employee transactions, regardless of source. System should accommodate rounding to the nearest quarter hour, or actual time.</t>
  </si>
  <si>
    <t>Ability to provide warning and/or prevention of errors, overlapping or redundant time entries (e.g., overlapping overtime and regular hours).</t>
  </si>
  <si>
    <t>Ability for employee self service transactions, such as approving timecard, leave requests, review schedule, review time entry, and review accruals balances to be available at the data collection terminal.</t>
  </si>
  <si>
    <t>Ability to allow for unique employee ID /badge ID number (number should be the same for both).  The solution must not require SSN.</t>
  </si>
  <si>
    <t xml:space="preserve">Ability to establish security rules in the system that prevent employees from viewing time codes that do not apply to them. </t>
  </si>
  <si>
    <t>Ability for the system to have user-configurable work schedules to accommodate many different types of FLSA cycles.</t>
  </si>
  <si>
    <t>Ability to provide employee self service capabilities that must be available on through standard web browsers.</t>
  </si>
  <si>
    <t>Ability for a system administrator to control functional access availability to employees groups.  Employees should only be presented with those functions to which they have access, according to their role and needs.</t>
  </si>
  <si>
    <t>Ability to enter comments to time charged. List any limitations in the comments field.</t>
  </si>
  <si>
    <t>Ability to adjust for daylight savings time related to time and attendance reporting.</t>
  </si>
  <si>
    <t>Ability to enter time and attendance data for past, current, and future dates.</t>
  </si>
  <si>
    <t>Ability to adjust time and attendance, accrued balances, and cost accounting with single entry.</t>
  </si>
  <si>
    <t>Ability to alert users if less than the workers' standard hours are coded.</t>
  </si>
  <si>
    <t>Ability to record multiple pay types for each hour and/or shift.</t>
  </si>
  <si>
    <t xml:space="preserve">Ability to record and accumulate a time entry as unpaid work time (i.e., leave w/out Pay). </t>
  </si>
  <si>
    <t>Calculation Rules Enforcement and Time Evaluation</t>
  </si>
  <si>
    <t>Ability to track holiday time earned/taken and notify employees when they may expire.</t>
  </si>
  <si>
    <t>Ability to track/account for Holiday and Overtime on timesheets for both FLSA Exempt and Non Exempt employees.</t>
  </si>
  <si>
    <t>Ability to support time and attendance calculation rules that must be completely parameter driven and easy to set-up, change, and track without needing special programming or other technical skills.</t>
  </si>
  <si>
    <t>Ability to track which pay period holiday time is accrued and then expire and payout a set number of pay periods later.</t>
  </si>
  <si>
    <t>Ability to enter various pay rates for shifts or partial shifts.</t>
  </si>
  <si>
    <t>Ability to provide for the configuration of an unlimited number of time and attendance calculation rules.</t>
  </si>
  <si>
    <t>Ability to update user-defined rules and have the changes reflected immediately for time entry and processing.</t>
  </si>
  <si>
    <t>Ability for time and attendance calculation rules and other system settings to be effective dated where required.</t>
  </si>
  <si>
    <t xml:space="preserve">Ability to define time and attendance calculation rules at the employee, or group level. </t>
  </si>
  <si>
    <t>Ability to apply time and attendance calculation rules (overtime, break rules, etc.) in accordance with federal, state, and local laws to reduce FLSA compliance risk.</t>
  </si>
  <si>
    <t>Ability to alert user that they are not eligible for Overtime based upon pre-determined rules (such as not having worked enough hours to earn Overtime).</t>
  </si>
  <si>
    <t>Ability to track reason for use of Overtime (e.g., due to sick coverage, vacation, worker's comp, etc.).</t>
  </si>
  <si>
    <t>Ability to automatically calculate multiple Overtime and other premiums (e.g., shift differential) based on actual worked hours outside the employees’ scheduled hours or time of day (schedule deviation) and rules built into the system.  Overtime calculations will take into account start and stop times, scheduled hours, type of duty performed.</t>
  </si>
  <si>
    <t xml:space="preserve">Ability to maintain a calendar of holidays.  Separate and distinct holiday calendars can be maintained for different groups of employees, such as hourly and part-time. </t>
  </si>
  <si>
    <t>Ability to manage holiday pay policies, including holiday pay and apply special rules for hours worked on a holiday. Ability to designate first day back as a Holiday (in lieu). Eligibility rules for holiday pay (work scheduled day before and after, for example) must be automatically enforced.</t>
  </si>
  <si>
    <t>Ability for system to apply holiday pay to employees based on their FTE amount (e.g., .5 FTE is paid 50% of the holiday hours).</t>
  </si>
  <si>
    <t>Ability to provide for real time alerts to timekeeping exceptions, such as approaching overtime, comp time, and absences.</t>
  </si>
  <si>
    <t>Ability to pay half day holiday pay on a holiday; including regular, holiday and overtime for those who continue to work.</t>
  </si>
  <si>
    <t>Approvals</t>
  </si>
  <si>
    <t>Ability to route time and attendance data to multiple department approvers (i.e. supervisors and managers) if an employee works for multiple departments.</t>
  </si>
  <si>
    <t>System prevents employees from entering absences exceeding their scheduled hours.</t>
  </si>
  <si>
    <t xml:space="preserve">Ability to support a user configurable approval process based on HRI's organizational structure. </t>
  </si>
  <si>
    <t>Ability for employees to approve their timesheets. This approval must be available within employee self service and the data collection terminals. The attestation language must be configurable. </t>
  </si>
  <si>
    <t>Ability for supervisors not employees of HRI organization to approve timesheets (e.g., County/State employees who are onsite supervisors for HRI employees).</t>
  </si>
  <si>
    <t>Ability for Managers/Supervisors to view employee timesheets that require approval (both summary and detailed level).</t>
  </si>
  <si>
    <t>Ability for Managers/Supervisors to reject the employees timesheet when approving, for instance for missed punches, missing leave, etc. (with a  complete audit log being maintained for all edits). Employees must correct errors and resubmit.</t>
  </si>
  <si>
    <t>Ability to define a set of comments used to annotate manual changes and other edits of employee records (i.e. duplicate, missed punch, etc.).</t>
  </si>
  <si>
    <t>Ability to provide comments as part of exception reporting capability within the solution.</t>
  </si>
  <si>
    <t>Configurable workflows for employee requests for leave (Overtime, Leave, On-call) including type, total hours, purpose and approvals.</t>
  </si>
  <si>
    <t>Ability for Human Resources to submit modified time cards.</t>
  </si>
  <si>
    <t>Ability for timecards to be routed outside of standard hierarchy for approval, such as Human Resources to approve modified timecards.</t>
  </si>
  <si>
    <t>Ability to provide for a pay period lock function for use by payroll to prevent further timecard edits by supervisors or employees.</t>
  </si>
  <si>
    <t>Ability to prohibit employee from making updates to record after department level of approval.</t>
  </si>
  <si>
    <t>Ability of multiple users to access timesheet prior to approval.</t>
  </si>
  <si>
    <t>Ability to route back through approval workflow if changes are made to the timesheet.</t>
  </si>
  <si>
    <t>Ability to limit updates to system based on level of approval authorization.</t>
  </si>
  <si>
    <t>Ability to automatically default to the next "interim" supervisor if an employee's supervisor "Out of Office" or position is vacant.</t>
  </si>
  <si>
    <t>Ability to notify approver (including payroll dept.), via report or other, if a timesheet has not been submitted by the deadline.</t>
  </si>
  <si>
    <t xml:space="preserve">Ability to create different time sheets for different groups or departments. </t>
  </si>
  <si>
    <t>Timecard Edits</t>
  </si>
  <si>
    <t>Ability to email specific employee groups (i.e., supervisors/managers, MC employees) who have exceptions in the time and attendance system by generating a list from the time and effort system.</t>
  </si>
  <si>
    <t>Ability to adjust or correct time entries paid in previous pay periods with appropriate audit and accounting controls.</t>
  </si>
  <si>
    <t>Ability to easily navigate from the error report to the timecard to make edits.</t>
  </si>
  <si>
    <t>Ability to define default time entries for earnings, hours, holiday data, and labor distributions and the ability to override and make changes to this default information.</t>
  </si>
  <si>
    <t>Ability to recalculate all totals immediately after a value is changed.</t>
  </si>
  <si>
    <t>Ability for all historical employee time and attendance information, including any adjustments, to be available online for audit or review purposes.</t>
  </si>
  <si>
    <t>Ability to provide user access to update current time and attendance data at any time.</t>
  </si>
  <si>
    <t>Ability for employees, supervisors and payroll to view the employee master data characteristics (job, schedule, location, job hours, FTE%, different positions, etc.) on the time entry or correction screen.</t>
  </si>
  <si>
    <t>Interactive Views and Navigation</t>
  </si>
  <si>
    <t>Ability to provide interactive exception and summary views for common tasks or processes with the capability to drill down on specific employees records.</t>
  </si>
  <si>
    <t>Ability for employee selection queries to select employees by status, exceptions, pay codes used, and other criteria.</t>
  </si>
  <si>
    <t>Ability for employee selection queries to be assigned to a particular interactive view by default.  Any employee selection query can be selected to override the default assignment.</t>
  </si>
  <si>
    <t>Ability for the user to configure the interactive views with user-defined columns.</t>
  </si>
  <si>
    <t>Ability to provide a primary and secondary sort capability within the interactive views.</t>
  </si>
  <si>
    <t>Ability to multi-select employees within the interactive view and perform group edits.</t>
  </si>
  <si>
    <t>Ability to schedule group edits on a specific date/time.</t>
  </si>
  <si>
    <t>Ability to configure interactive views by manager and assign a default view based on manager role.</t>
  </si>
  <si>
    <t>Leave Accruals Calculations and Enforcement</t>
  </si>
  <si>
    <t>Ability to configure multiple (at least 100) categories of leave accumulators (including vacation, leave, sick, FMLA, and comp adjustments) and formulas in the system, without needing special programming or technical skills.</t>
  </si>
  <si>
    <t xml:space="preserve">Ability to define method of PTO/Sick leave benefit accrual (banked, accrued) including eligibility rules, rate, plan year, allowed, rollover rules and caps. Time off bank plan year is based on anniversary date. </t>
  </si>
  <si>
    <t>Ability to limit leave accruals based on maximum for defined plan, job class, department, status, etc. and record the time lost as a result of the limits.</t>
  </si>
  <si>
    <t>Ability to alert user at entry of exceeding accrued balances.</t>
  </si>
  <si>
    <t>Ability to correctly default time recording for employees in a leave status.</t>
  </si>
  <si>
    <t>Ability to alert user if they have exceeded their holiday, personal holiday, or sick hours.</t>
  </si>
  <si>
    <t>Ability to record leave time and accruals per pay period and annually based on combination of employee type, years of service (based on hours), and employee group for several types of leave plans.</t>
  </si>
  <si>
    <t>Ability to automatically adjust the paid leave accrued balances by type when leave is taken (vacation, sick, sick incentive, PTO, holiday, floating holiday, etc.).</t>
  </si>
  <si>
    <t>Ability to track detailed leave information: type, leave date, hours taken, remarks, start/stop dates.</t>
  </si>
  <si>
    <t>Ability to calculate vacation, sick, and comp payoffs at termination including current period accrual, current period taken, and remaining balance; Must have the ability to configure which balances to payout based on termination reason and length of service.</t>
  </si>
  <si>
    <t>Ability to determine the dollar amount of accrued leave liability.</t>
  </si>
  <si>
    <t>Ability to create an automatic notification to the employee when an employee's vacation/sick time balance is running above / below a user defined maximum / minimum level.</t>
  </si>
  <si>
    <t>Ability for probationary periods to be defined within which PTO balances are accrued, but not available for taking.</t>
  </si>
  <si>
    <t>Ability for a requesting employee and the approving manager to be able to record comments associated with the PTO request.</t>
  </si>
  <si>
    <t>Ability for PTO workflow tasks to be preconfigured and delivered as part of standard solution.  Workflows can be modified easily to support different approval chains, etc.</t>
  </si>
  <si>
    <t>Ability for Human Resources, employees and/or managers to receive notification of employee time off banks exceeding certain thresholds (e.g., email).</t>
  </si>
  <si>
    <t>Allow for proxy (manager, supervisor, peer, HR) of approvals in workflow.</t>
  </si>
  <si>
    <t>Ability to provide a complete audit trail of all PTO requests, denials, approvals, or manual entries that must be kept and easily reported.</t>
  </si>
  <si>
    <t>Ability to administer to leave donation program via ESS</t>
  </si>
  <si>
    <t>Ability to provide "graphical dashboard" at the manager and HR level of PTO metrics (set by HR).  Examples are excessive PTO requests, high PTO balance/costs , patterns (Mondays, Fridays, before/after holidays), PTO requests waiting for approval, PTO denials.</t>
  </si>
  <si>
    <t>Data Collection and Time charging for Effort Certification</t>
  </si>
  <si>
    <t xml:space="preserve">Objective: </t>
  </si>
  <si>
    <t>Ability to allow any Organization employee to contact support for assistance (by phone or online), without additional support fees (no limits on number of issues that can be reported, no fees for additional contacts).</t>
  </si>
  <si>
    <t>Ability to provide an on-line tutorial to assist users learning the software.</t>
  </si>
  <si>
    <t>HIPAA Security (respond if application contains personal healthcare information (PHI)</t>
  </si>
  <si>
    <t>System must be certified by a third party to meet all HIPAA security requirements.</t>
  </si>
  <si>
    <t xml:space="preserve">To be completed by bidder.  </t>
  </si>
  <si>
    <t>For each tab of the workbook and each functional requirement listed within the tabs in this workbook,  confirm the availability of the functionality from Workday Cloude Suite by placing one of the availability definitions listed below in the "Availability" column for that requirement.</t>
  </si>
  <si>
    <t>Bidder:</t>
  </si>
  <si>
    <t>RFP HRI EO 2022-01</t>
  </si>
  <si>
    <t>Business System Replacement Project Consultant</t>
  </si>
  <si>
    <t>Attachment A-  HRI Functional Requirements for New Business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</si>
</sst>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sz val="10"/>
      <name val="Arial"/>
      <family val="2"/>
    </font>
    <font>
      <sz val="10"/>
      <color theme="1"/>
      <name val="Calibri"/>
      <family val="2"/>
      <scheme val="minor"/>
    </font>
    <font>
      <sz val="11"/>
      <color indexed="8"/>
      <name val="Calibri"/>
      <family val="2"/>
      <scheme val="minor"/>
    </font>
    <font>
      <b/>
      <sz val="14"/>
      <color theme="0"/>
      <name val="Calibri"/>
      <family val="2"/>
      <scheme val="minor"/>
    </font>
    <font>
      <i/>
      <sz val="11"/>
      <color theme="0"/>
      <name val="Calibri"/>
      <family val="2"/>
      <scheme val="minor"/>
    </font>
    <font>
      <sz val="11"/>
      <color theme="0" tint="-0.249977111117893"/>
      <name val="Calibri"/>
      <family val="2"/>
      <scheme val="minor"/>
    </font>
    <font>
      <b/>
      <u/>
      <sz val="11"/>
      <color theme="0" tint="-0.34998626667073579"/>
      <name val="Calibri"/>
      <family val="2"/>
      <scheme val="minor"/>
    </font>
    <font>
      <sz val="11"/>
      <color theme="0" tint="-0.34998626667073579"/>
      <name val="Calibri"/>
      <family val="2"/>
      <scheme val="minor"/>
    </font>
    <font>
      <u/>
      <sz val="11"/>
      <color theme="0" tint="-0.34998626667073579"/>
      <name val="Calibri"/>
      <family val="2"/>
      <scheme val="minor"/>
    </font>
    <font>
      <b/>
      <sz val="11"/>
      <color theme="0" tint="-0.34998626667073579"/>
      <name val="Calibri"/>
      <family val="2"/>
      <scheme val="minor"/>
    </font>
    <font>
      <b/>
      <i/>
      <sz val="11"/>
      <color theme="0"/>
      <name val="Calibri"/>
      <family val="2"/>
      <scheme val="minor"/>
    </font>
    <font>
      <sz val="10"/>
      <name val="Calibri"/>
      <family val="2"/>
      <scheme val="minor"/>
    </font>
    <font>
      <b/>
      <i/>
      <sz val="11"/>
      <color theme="1"/>
      <name val="Calibri"/>
      <family val="2"/>
      <scheme val="minor"/>
    </font>
    <font>
      <b/>
      <sz val="11"/>
      <color rgb="FFFFFF00"/>
      <name val="Calibri"/>
      <family val="2"/>
      <scheme val="minor"/>
    </font>
    <font>
      <sz val="9"/>
      <color theme="1"/>
      <name val="Calibri"/>
      <family val="2"/>
      <scheme val="minor"/>
    </font>
    <font>
      <sz val="10"/>
      <color rgb="FF92D050"/>
      <name val="MS Sans Serif"/>
      <family val="2"/>
    </font>
    <font>
      <sz val="11"/>
      <color rgb="FF000000"/>
      <name val="Calibri"/>
      <family val="2"/>
    </font>
    <font>
      <b/>
      <sz val="10"/>
      <color rgb="FF000000"/>
      <name val="Arial"/>
      <family val="2"/>
    </font>
    <font>
      <b/>
      <sz val="12"/>
      <color theme="1"/>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00539B"/>
        <bgColor indexed="64"/>
      </patternFill>
    </fill>
    <fill>
      <patternFill patternType="solid">
        <fgColor rgb="FF949B50"/>
        <bgColor indexed="64"/>
      </patternFill>
    </fill>
    <fill>
      <patternFill patternType="solid">
        <fgColor rgb="FFBF311A"/>
        <bgColor indexed="64"/>
      </patternFill>
    </fill>
    <fill>
      <patternFill patternType="solid">
        <fgColor rgb="FF807F83"/>
        <bgColor indexed="64"/>
      </patternFill>
    </fill>
    <fill>
      <patternFill patternType="solid">
        <fgColor rgb="FF56A0D3"/>
        <bgColor indexed="64"/>
      </patternFill>
    </fill>
    <fill>
      <patternFill patternType="solid">
        <fgColor theme="1"/>
        <bgColor indexed="64"/>
      </patternFill>
    </fill>
    <fill>
      <patternFill patternType="solid">
        <fgColor theme="0" tint="-0.34998626667073579"/>
        <bgColor indexed="64"/>
      </patternFill>
    </fill>
    <fill>
      <patternFill patternType="solid">
        <fgColor theme="0"/>
        <bgColor indexed="64"/>
      </patternFill>
    </fill>
    <fill>
      <patternFill patternType="solid">
        <fgColor rgb="FFE58E1A"/>
        <bgColor indexed="64"/>
      </patternFill>
    </fill>
    <fill>
      <patternFill patternType="solid">
        <fgColor rgb="FF754200"/>
        <bgColor indexed="64"/>
      </patternFill>
    </fill>
    <fill>
      <patternFill patternType="solid">
        <fgColor theme="0" tint="-4.9989318521683403E-2"/>
        <bgColor indexed="64"/>
      </patternFill>
    </fill>
    <fill>
      <patternFill patternType="solid">
        <fgColor rgb="FFD9D9D9"/>
        <bgColor rgb="FF000000"/>
      </patternFill>
    </fill>
    <fill>
      <patternFill patternType="solid">
        <fgColor theme="0" tint="-0.14999847407452621"/>
        <bgColor rgb="FF000000"/>
      </patternFill>
    </fill>
  </fills>
  <borders count="8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00539B"/>
      </top>
      <bottom/>
      <diagonal/>
    </border>
    <border>
      <left style="medium">
        <color rgb="FF00539B"/>
      </left>
      <right/>
      <top style="medium">
        <color rgb="FF00539B"/>
      </top>
      <bottom style="medium">
        <color rgb="FF00539B"/>
      </bottom>
      <diagonal/>
    </border>
    <border>
      <left/>
      <right/>
      <top style="medium">
        <color rgb="FF00539B"/>
      </top>
      <bottom style="medium">
        <color rgb="FF00539B"/>
      </bottom>
      <diagonal/>
    </border>
    <border>
      <left/>
      <right style="medium">
        <color rgb="FF00539B"/>
      </right>
      <top style="medium">
        <color rgb="FF00539B"/>
      </top>
      <bottom style="medium">
        <color rgb="FF00539B"/>
      </bottom>
      <diagonal/>
    </border>
    <border>
      <left style="medium">
        <color rgb="FF00539B"/>
      </left>
      <right style="medium">
        <color theme="0"/>
      </right>
      <top style="thin">
        <color theme="0"/>
      </top>
      <bottom style="thin">
        <color theme="0"/>
      </bottom>
      <diagonal/>
    </border>
    <border>
      <left style="medium">
        <color theme="0"/>
      </left>
      <right style="medium">
        <color theme="0"/>
      </right>
      <top style="thin">
        <color theme="0"/>
      </top>
      <bottom style="thin">
        <color theme="0"/>
      </bottom>
      <diagonal/>
    </border>
    <border>
      <left style="medium">
        <color rgb="FF00539B"/>
      </left>
      <right style="medium">
        <color theme="0"/>
      </right>
      <top style="thin">
        <color theme="0"/>
      </top>
      <bottom style="medium">
        <color rgb="FF00539B"/>
      </bottom>
      <diagonal/>
    </border>
    <border>
      <left style="medium">
        <color theme="0"/>
      </left>
      <right style="medium">
        <color theme="0"/>
      </right>
      <top style="thin">
        <color theme="0"/>
      </top>
      <bottom style="medium">
        <color rgb="FF00539B"/>
      </bottom>
      <diagonal/>
    </border>
    <border>
      <left style="medium">
        <color theme="0"/>
      </left>
      <right style="thin">
        <color theme="0"/>
      </right>
      <top style="medium">
        <color theme="0"/>
      </top>
      <bottom style="medium">
        <color theme="0"/>
      </bottom>
      <diagonal/>
    </border>
    <border>
      <left style="thin">
        <color theme="0"/>
      </left>
      <right/>
      <top/>
      <bottom/>
      <diagonal/>
    </border>
    <border>
      <left style="thin">
        <color theme="0"/>
      </left>
      <right/>
      <top style="medium">
        <color theme="0"/>
      </top>
      <bottom/>
      <diagonal/>
    </border>
    <border>
      <left style="thin">
        <color theme="0"/>
      </left>
      <right/>
      <top/>
      <bottom style="medium">
        <color theme="0"/>
      </bottom>
      <diagonal/>
    </border>
    <border>
      <left style="thin">
        <color theme="0"/>
      </left>
      <right style="medium">
        <color theme="0"/>
      </right>
      <top style="medium">
        <color theme="0"/>
      </top>
      <bottom style="medium">
        <color theme="0"/>
      </bottom>
      <diagonal/>
    </border>
    <border>
      <left/>
      <right/>
      <top style="medium">
        <color theme="0"/>
      </top>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medium">
        <color rgb="FF00539B"/>
      </left>
      <right/>
      <top style="medium">
        <color rgb="FF00539B"/>
      </top>
      <bottom/>
      <diagonal/>
    </border>
    <border>
      <left/>
      <right style="medium">
        <color rgb="FF00539B"/>
      </right>
      <top style="medium">
        <color rgb="FF00539B"/>
      </top>
      <bottom/>
      <diagonal/>
    </border>
    <border>
      <left style="medium">
        <color rgb="FF00539B"/>
      </left>
      <right/>
      <top/>
      <bottom/>
      <diagonal/>
    </border>
    <border>
      <left/>
      <right style="medium">
        <color rgb="FF00539B"/>
      </right>
      <top/>
      <bottom/>
      <diagonal/>
    </border>
    <border>
      <left style="medium">
        <color rgb="FF00539B"/>
      </left>
      <right/>
      <top/>
      <bottom style="medium">
        <color rgb="FF00539B"/>
      </bottom>
      <diagonal/>
    </border>
    <border>
      <left/>
      <right/>
      <top/>
      <bottom style="medium">
        <color rgb="FF00539B"/>
      </bottom>
      <diagonal/>
    </border>
    <border>
      <left/>
      <right style="medium">
        <color rgb="FF00539B"/>
      </right>
      <top/>
      <bottom style="medium">
        <color rgb="FF00539B"/>
      </bottom>
      <diagonal/>
    </border>
    <border>
      <left style="medium">
        <color theme="0"/>
      </left>
      <right style="medium">
        <color theme="0"/>
      </right>
      <top style="medium">
        <color theme="0"/>
      </top>
      <bottom/>
      <diagonal/>
    </border>
    <border>
      <left style="medium">
        <color theme="0"/>
      </left>
      <right/>
      <top style="thin">
        <color theme="0"/>
      </top>
      <bottom style="thin">
        <color theme="0"/>
      </bottom>
      <diagonal/>
    </border>
    <border>
      <left style="medium">
        <color theme="0"/>
      </left>
      <right/>
      <top style="thin">
        <color theme="0"/>
      </top>
      <bottom style="medium">
        <color rgb="FF00539B"/>
      </bottom>
      <diagonal/>
    </border>
    <border>
      <left/>
      <right style="medium">
        <color rgb="FF00539B"/>
      </right>
      <top style="thin">
        <color theme="0"/>
      </top>
      <bottom style="thin">
        <color theme="0"/>
      </bottom>
      <diagonal/>
    </border>
    <border>
      <left/>
      <right style="medium">
        <color rgb="FF00539B"/>
      </right>
      <top style="thin">
        <color theme="0"/>
      </top>
      <bottom style="medium">
        <color rgb="FF00539B"/>
      </bottom>
      <diagonal/>
    </border>
    <border>
      <left style="thin">
        <color theme="0"/>
      </left>
      <right style="thin">
        <color theme="0"/>
      </right>
      <top style="thin">
        <color theme="0"/>
      </top>
      <bottom style="thin">
        <color theme="0"/>
      </bottom>
      <diagonal/>
    </border>
    <border>
      <left style="medium">
        <color rgb="FF00539B"/>
      </left>
      <right/>
      <top style="medium">
        <color rgb="FF00539B"/>
      </top>
      <bottom style="thin">
        <color theme="0"/>
      </bottom>
      <diagonal/>
    </border>
    <border>
      <left style="medium">
        <color rgb="FF00539B"/>
      </left>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medium">
        <color rgb="FF00539B"/>
      </left>
      <right/>
      <top style="medium">
        <color theme="0"/>
      </top>
      <bottom style="medium">
        <color theme="0"/>
      </bottom>
      <diagonal/>
    </border>
    <border>
      <left/>
      <right style="medium">
        <color rgb="FF00539B"/>
      </right>
      <top style="medium">
        <color theme="0"/>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thin">
        <color theme="0"/>
      </left>
      <right style="thin">
        <color theme="0"/>
      </right>
      <top style="medium">
        <color theme="0"/>
      </top>
      <bottom style="medium">
        <color theme="0"/>
      </bottom>
      <diagonal/>
    </border>
    <border>
      <left style="thin">
        <color theme="0"/>
      </left>
      <right/>
      <top style="thin">
        <color theme="0"/>
      </top>
      <bottom style="thin">
        <color theme="0"/>
      </bottom>
      <diagonal/>
    </border>
    <border>
      <left style="thin">
        <color theme="0"/>
      </left>
      <right/>
      <top style="thin">
        <color theme="0"/>
      </top>
      <bottom style="medium">
        <color rgb="FF00539B"/>
      </bottom>
      <diagonal/>
    </border>
    <border>
      <left/>
      <right/>
      <top style="thin">
        <color theme="0"/>
      </top>
      <bottom style="thin">
        <color theme="0"/>
      </bottom>
      <diagonal/>
    </border>
    <border>
      <left style="thin">
        <color theme="0"/>
      </left>
      <right/>
      <top/>
      <bottom style="thin">
        <color theme="0"/>
      </bottom>
      <diagonal/>
    </border>
    <border>
      <left/>
      <right/>
      <top style="medium">
        <color rgb="FF00539B"/>
      </top>
      <bottom style="thin">
        <color theme="0"/>
      </bottom>
      <diagonal/>
    </border>
    <border>
      <left/>
      <right style="medium">
        <color theme="0"/>
      </right>
      <top style="medium">
        <color theme="0"/>
      </top>
      <bottom style="medium">
        <color theme="0"/>
      </bottom>
      <diagonal/>
    </border>
    <border>
      <left/>
      <right/>
      <top style="medium">
        <color rgb="FF00539B"/>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top/>
      <bottom/>
      <diagonal/>
    </border>
    <border>
      <left/>
      <right style="medium">
        <color theme="0"/>
      </right>
      <top/>
      <bottom/>
      <diagonal/>
    </border>
    <border>
      <left style="medium">
        <color theme="0"/>
      </left>
      <right/>
      <top style="medium">
        <color theme="0"/>
      </top>
      <bottom style="medium">
        <color theme="0"/>
      </bottom>
      <diagonal/>
    </border>
    <border>
      <left/>
      <right style="medium">
        <color rgb="FF00539B"/>
      </right>
      <top style="medium">
        <color theme="0"/>
      </top>
      <bottom style="medium">
        <color rgb="FF00539B"/>
      </bottom>
      <diagonal/>
    </border>
    <border>
      <left style="medium">
        <color indexed="64"/>
      </left>
      <right/>
      <top/>
      <bottom/>
      <diagonal/>
    </border>
    <border>
      <left/>
      <right style="medium">
        <color indexed="64"/>
      </right>
      <top/>
      <bottom/>
      <diagonal/>
    </border>
    <border>
      <left/>
      <right style="medium">
        <color indexed="64"/>
      </right>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theme="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medium">
        <color rgb="FF00539B"/>
      </right>
      <top style="thin">
        <color theme="0"/>
      </top>
      <bottom style="thin">
        <color theme="0"/>
      </bottom>
      <diagonal/>
    </border>
    <border>
      <left style="thin">
        <color indexed="64"/>
      </left>
      <right/>
      <top style="thin">
        <color indexed="64"/>
      </top>
      <bottom style="thin">
        <color indexed="64"/>
      </bottom>
      <diagonal/>
    </border>
    <border>
      <left style="medium">
        <color rgb="FF00539B"/>
      </left>
      <right style="medium">
        <color rgb="FF00539B"/>
      </right>
      <top style="medium">
        <color rgb="FF00539B"/>
      </top>
      <bottom style="thin">
        <color theme="0"/>
      </bottom>
      <diagonal/>
    </border>
    <border>
      <left style="medium">
        <color rgb="FF00539B"/>
      </left>
      <right/>
      <top/>
      <bottom style="thin">
        <color theme="0"/>
      </bottom>
      <diagonal/>
    </border>
    <border>
      <left style="thin">
        <color theme="0"/>
      </left>
      <right style="medium">
        <color theme="0"/>
      </right>
      <top/>
      <bottom style="thin">
        <color theme="0"/>
      </bottom>
      <diagonal/>
    </border>
    <border>
      <left style="medium">
        <color theme="0"/>
      </left>
      <right style="medium">
        <color theme="0"/>
      </right>
      <top/>
      <bottom style="thin">
        <color theme="0"/>
      </bottom>
      <diagonal/>
    </border>
    <border>
      <left style="medium">
        <color theme="0"/>
      </left>
      <right style="thin">
        <color theme="0"/>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medium">
        <color rgb="FF00539B"/>
      </right>
      <top/>
      <bottom style="thin">
        <color theme="0"/>
      </bottom>
      <diagonal/>
    </border>
    <border>
      <left/>
      <right style="medium">
        <color rgb="FF00539B"/>
      </right>
      <top style="medium">
        <color rgb="FF00539B"/>
      </top>
      <bottom style="thin">
        <color theme="0"/>
      </bottom>
      <diagonal/>
    </border>
    <border>
      <left style="medium">
        <color rgb="FF00539B"/>
      </left>
      <right/>
      <top style="thin">
        <color theme="0"/>
      </top>
      <bottom style="medium">
        <color rgb="FF00539B"/>
      </bottom>
      <diagonal/>
    </border>
    <border>
      <left/>
      <right style="medium">
        <color rgb="FF00539B"/>
      </right>
      <top/>
      <bottom style="thin">
        <color theme="0"/>
      </bottom>
      <diagonal/>
    </border>
    <border>
      <left style="medium">
        <color rgb="FF00539B"/>
      </left>
      <right style="medium">
        <color rgb="FF00539B"/>
      </right>
      <top style="medium">
        <color rgb="FF00539B"/>
      </top>
      <bottom/>
      <diagonal/>
    </border>
    <border>
      <left style="medium">
        <color rgb="FF00539B"/>
      </left>
      <right style="medium">
        <color rgb="FF00539B"/>
      </right>
      <top/>
      <bottom/>
      <diagonal/>
    </border>
    <border>
      <left style="medium">
        <color rgb="FF00539B"/>
      </left>
      <right style="medium">
        <color rgb="FF00539B"/>
      </right>
      <top/>
      <bottom style="medium">
        <color rgb="FF00539B"/>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69">
    <xf numFmtId="0" fontId="0" fillId="0" borderId="0"/>
    <xf numFmtId="9" fontId="1" fillId="0" borderId="0" applyFont="0" applyFill="0" applyBorder="0" applyAlignment="0" applyProtection="0"/>
    <xf numFmtId="0" fontId="1" fillId="0" borderId="0"/>
    <xf numFmtId="0" fontId="1" fillId="0" borderId="0"/>
    <xf numFmtId="0" fontId="6" fillId="0" borderId="0"/>
    <xf numFmtId="0" fontId="1" fillId="0" borderId="0"/>
    <xf numFmtId="0" fontId="7"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1" fillId="0" borderId="0"/>
    <xf numFmtId="0" fontId="6" fillId="0" borderId="0"/>
    <xf numFmtId="0" fontId="6" fillId="0" borderId="0"/>
    <xf numFmtId="0" fontId="6" fillId="0" borderId="0"/>
    <xf numFmtId="0" fontId="6" fillId="0" borderId="0"/>
    <xf numFmtId="0" fontId="6" fillId="0" borderId="0"/>
  </cellStyleXfs>
  <cellXfs count="319">
    <xf numFmtId="0" fontId="0" fillId="0" borderId="0" xfId="0"/>
    <xf numFmtId="9" fontId="0" fillId="0" borderId="0" xfId="1"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horizontal="right" vertical="top"/>
    </xf>
    <xf numFmtId="0" fontId="0" fillId="3" borderId="0" xfId="0" applyFill="1" applyAlignment="1">
      <alignment vertical="top"/>
    </xf>
    <xf numFmtId="0" fontId="0" fillId="0" borderId="1" xfId="0" applyBorder="1" applyAlignment="1">
      <alignment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0" fillId="0" borderId="1" xfId="0" applyBorder="1" applyAlignment="1">
      <alignment horizontal="center" vertical="center"/>
    </xf>
    <xf numFmtId="0" fontId="0" fillId="0" borderId="0" xfId="0" applyAlignment="1">
      <alignment vertical="center"/>
    </xf>
    <xf numFmtId="0" fontId="9" fillId="0" borderId="1" xfId="0" applyFont="1" applyBorder="1" applyAlignment="1">
      <alignment horizontal="center" vertical="center"/>
    </xf>
    <xf numFmtId="0" fontId="3"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horizontal="center" vertical="center"/>
    </xf>
    <xf numFmtId="0" fontId="11" fillId="5" borderId="5" xfId="0" applyFont="1" applyFill="1" applyBorder="1" applyAlignment="1">
      <alignment horizontal="right" vertical="top"/>
    </xf>
    <xf numFmtId="10" fontId="0" fillId="4" borderId="6" xfId="1" applyNumberFormat="1" applyFont="1" applyFill="1" applyBorder="1" applyAlignment="1">
      <alignment horizontal="center" vertical="top"/>
    </xf>
    <xf numFmtId="0" fontId="0" fillId="9" borderId="13" xfId="0" applyFill="1" applyBorder="1" applyAlignment="1">
      <alignment horizontal="left" vertical="top"/>
    </xf>
    <xf numFmtId="0" fontId="0" fillId="9" borderId="14" xfId="0" applyFill="1" applyBorder="1" applyAlignment="1">
      <alignment horizontal="left" vertical="top"/>
    </xf>
    <xf numFmtId="0" fontId="4" fillId="8" borderId="0" xfId="0" applyFont="1" applyFill="1" applyAlignment="1">
      <alignment vertical="top"/>
    </xf>
    <xf numFmtId="0" fontId="0" fillId="8" borderId="13" xfId="0" applyFill="1" applyBorder="1" applyAlignment="1">
      <alignment horizontal="left" vertical="top"/>
    </xf>
    <xf numFmtId="0" fontId="3" fillId="8" borderId="15" xfId="0" applyFont="1" applyFill="1" applyBorder="1" applyAlignment="1">
      <alignment vertical="top"/>
    </xf>
    <xf numFmtId="0" fontId="4" fillId="8" borderId="0" xfId="0" applyFont="1" applyFill="1" applyAlignment="1">
      <alignment horizontal="left" vertical="top" wrapText="1"/>
    </xf>
    <xf numFmtId="0" fontId="4" fillId="8" borderId="0" xfId="0" applyFont="1" applyFill="1" applyAlignment="1">
      <alignment horizontal="center" vertical="center"/>
    </xf>
    <xf numFmtId="0" fontId="4" fillId="8" borderId="0" xfId="0" applyFont="1" applyFill="1" applyAlignment="1">
      <alignment horizontal="center" vertical="center" wrapText="1"/>
    </xf>
    <xf numFmtId="0" fontId="14" fillId="8" borderId="0" xfId="0" applyFont="1" applyFill="1" applyAlignment="1">
      <alignment horizontal="center" vertical="center"/>
    </xf>
    <xf numFmtId="0" fontId="15" fillId="8" borderId="0" xfId="0" applyFont="1" applyFill="1" applyAlignment="1">
      <alignment horizontal="center" vertical="center"/>
    </xf>
    <xf numFmtId="0" fontId="12" fillId="8" borderId="0" xfId="0" applyFont="1" applyFill="1" applyAlignment="1">
      <alignment horizontal="center" vertical="center" wrapText="1"/>
    </xf>
    <xf numFmtId="0" fontId="12" fillId="8" borderId="0" xfId="0" applyFont="1" applyFill="1" applyAlignment="1">
      <alignment horizontal="left" vertical="top" wrapText="1"/>
    </xf>
    <xf numFmtId="0" fontId="14" fillId="8" borderId="0" xfId="0" applyFont="1" applyFill="1" applyAlignment="1">
      <alignment horizontal="center" vertical="center" wrapText="1"/>
    </xf>
    <xf numFmtId="0" fontId="14" fillId="8" borderId="0" xfId="0" applyFont="1" applyFill="1" applyAlignment="1">
      <alignment horizontal="left" vertical="top" wrapText="1"/>
    </xf>
    <xf numFmtId="0" fontId="13" fillId="8" borderId="0" xfId="0" applyFont="1" applyFill="1" applyAlignment="1">
      <alignment horizontal="center" vertical="center"/>
    </xf>
    <xf numFmtId="0" fontId="14" fillId="8" borderId="0" xfId="0" applyFont="1" applyFill="1" applyAlignment="1">
      <alignment vertical="top"/>
    </xf>
    <xf numFmtId="0" fontId="16" fillId="8" borderId="0" xfId="0" applyFont="1" applyFill="1" applyAlignment="1">
      <alignment horizontal="center" vertical="center"/>
    </xf>
    <xf numFmtId="164" fontId="14" fillId="8" borderId="0" xfId="1" applyNumberFormat="1" applyFont="1" applyFill="1" applyBorder="1" applyAlignment="1">
      <alignment horizontal="center" vertical="center"/>
    </xf>
    <xf numFmtId="0" fontId="4" fillId="8" borderId="16" xfId="0" applyFont="1" applyFill="1" applyBorder="1" applyAlignment="1">
      <alignment vertical="top" wrapText="1"/>
    </xf>
    <xf numFmtId="0" fontId="4" fillId="8" borderId="0" xfId="0" applyFont="1" applyFill="1" applyAlignment="1">
      <alignment vertical="top" wrapText="1"/>
    </xf>
    <xf numFmtId="0" fontId="8" fillId="0" borderId="0" xfId="0" applyFont="1" applyAlignment="1">
      <alignment horizontal="center" vertical="center"/>
    </xf>
    <xf numFmtId="0" fontId="8" fillId="2" borderId="0" xfId="0" applyFont="1" applyFill="1" applyAlignment="1">
      <alignment horizontal="center" vertical="center"/>
    </xf>
    <xf numFmtId="0" fontId="8" fillId="2" borderId="24" xfId="0" applyFont="1" applyFill="1" applyBorder="1" applyAlignment="1">
      <alignment horizontal="center" vertical="center"/>
    </xf>
    <xf numFmtId="0" fontId="3" fillId="0" borderId="21" xfId="0" applyFont="1" applyBorder="1" applyAlignment="1">
      <alignment horizontal="center" vertical="center"/>
    </xf>
    <xf numFmtId="0" fontId="3" fillId="2" borderId="21" xfId="0" applyFont="1" applyFill="1" applyBorder="1" applyAlignment="1">
      <alignment horizontal="center" vertical="center"/>
    </xf>
    <xf numFmtId="0" fontId="3" fillId="0" borderId="23" xfId="0" applyFont="1" applyBorder="1" applyAlignment="1">
      <alignment horizontal="center" vertical="center"/>
    </xf>
    <xf numFmtId="9" fontId="17" fillId="11" borderId="26" xfId="0" applyNumberFormat="1" applyFont="1" applyFill="1" applyBorder="1" applyAlignment="1">
      <alignment horizontal="center" vertical="center"/>
    </xf>
    <xf numFmtId="0" fontId="2" fillId="8" borderId="21" xfId="0" applyFont="1" applyFill="1" applyBorder="1" applyAlignment="1">
      <alignment horizontal="center" vertical="top"/>
    </xf>
    <xf numFmtId="9" fontId="3" fillId="0" borderId="21" xfId="0" applyNumberFormat="1" applyFont="1" applyBorder="1" applyAlignment="1">
      <alignment horizontal="center" vertical="center"/>
    </xf>
    <xf numFmtId="9" fontId="3" fillId="2" borderId="21" xfId="0" applyNumberFormat="1" applyFont="1" applyFill="1" applyBorder="1" applyAlignment="1">
      <alignment horizontal="center" vertical="center"/>
    </xf>
    <xf numFmtId="9" fontId="3" fillId="2" borderId="23" xfId="0" applyNumberFormat="1" applyFont="1" applyFill="1" applyBorder="1" applyAlignment="1">
      <alignment horizontal="center" vertical="center"/>
    </xf>
    <xf numFmtId="0" fontId="0" fillId="7" borderId="17" xfId="0" applyFill="1" applyBorder="1" applyAlignment="1">
      <alignment vertical="top"/>
    </xf>
    <xf numFmtId="0" fontId="0" fillId="8" borderId="12" xfId="0" applyFill="1" applyBorder="1" applyAlignment="1">
      <alignment vertical="top"/>
    </xf>
    <xf numFmtId="0" fontId="0" fillId="8" borderId="0" xfId="0" applyFill="1" applyAlignment="1">
      <alignment vertical="top"/>
    </xf>
    <xf numFmtId="0" fontId="0" fillId="8" borderId="0" xfId="0" applyFill="1" applyAlignment="1">
      <alignment horizontal="left" vertical="top" wrapText="1"/>
    </xf>
    <xf numFmtId="0" fontId="0" fillId="0" borderId="0" xfId="0" applyAlignment="1">
      <alignment horizontal="left" vertical="top" wrapText="1"/>
    </xf>
    <xf numFmtId="0" fontId="0" fillId="2" borderId="0" xfId="0" applyFill="1" applyAlignment="1">
      <alignment horizontal="left" vertical="center"/>
    </xf>
    <xf numFmtId="0" fontId="0" fillId="0" borderId="0" xfId="0" applyAlignment="1">
      <alignment horizontal="center" vertical="top"/>
    </xf>
    <xf numFmtId="9" fontId="3" fillId="5" borderId="29" xfId="1" applyFont="1" applyFill="1" applyBorder="1" applyAlignment="1">
      <alignment horizontal="center" vertical="top"/>
    </xf>
    <xf numFmtId="9" fontId="3" fillId="5" borderId="30" xfId="1" applyFont="1" applyFill="1" applyBorder="1" applyAlignment="1">
      <alignment vertical="top"/>
    </xf>
    <xf numFmtId="10" fontId="0" fillId="2" borderId="31" xfId="0" applyNumberFormat="1" applyFill="1" applyBorder="1" applyAlignment="1">
      <alignment horizontal="center" vertical="top"/>
    </xf>
    <xf numFmtId="10" fontId="0" fillId="0" borderId="31" xfId="0" applyNumberFormat="1" applyBorder="1" applyAlignment="1">
      <alignment horizontal="center" vertical="top"/>
    </xf>
    <xf numFmtId="2" fontId="0" fillId="2" borderId="33" xfId="0" applyNumberFormat="1" applyFill="1" applyBorder="1" applyAlignment="1">
      <alignment vertical="top"/>
    </xf>
    <xf numFmtId="2" fontId="0" fillId="0" borderId="33" xfId="0" applyNumberFormat="1" applyBorder="1" applyAlignment="1">
      <alignment vertical="top"/>
    </xf>
    <xf numFmtId="0" fontId="0" fillId="7" borderId="0" xfId="0" applyFill="1" applyAlignment="1">
      <alignment vertical="top"/>
    </xf>
    <xf numFmtId="0" fontId="3" fillId="8" borderId="0" xfId="0" applyFont="1" applyFill="1" applyAlignment="1">
      <alignment horizontal="center" vertical="center"/>
    </xf>
    <xf numFmtId="0" fontId="2" fillId="5" borderId="36" xfId="0" applyFont="1" applyFill="1" applyBorder="1" applyAlignment="1">
      <alignment horizontal="left" vertical="center"/>
    </xf>
    <xf numFmtId="3" fontId="0" fillId="2" borderId="18" xfId="0" applyNumberFormat="1" applyFill="1" applyBorder="1" applyAlignment="1">
      <alignment horizontal="center" vertical="center"/>
    </xf>
    <xf numFmtId="0" fontId="2" fillId="9" borderId="36" xfId="0" applyFont="1" applyFill="1" applyBorder="1" applyAlignment="1">
      <alignment horizontal="left" vertical="center"/>
    </xf>
    <xf numFmtId="3" fontId="0" fillId="0" borderId="18" xfId="0" applyNumberFormat="1" applyBorder="1" applyAlignment="1">
      <alignment horizontal="center" vertical="center"/>
    </xf>
    <xf numFmtId="3" fontId="0" fillId="0" borderId="37" xfId="0" applyNumberFormat="1" applyBorder="1" applyAlignment="1">
      <alignment horizontal="center" vertical="center"/>
    </xf>
    <xf numFmtId="0" fontId="2" fillId="13" borderId="36" xfId="0" applyFont="1" applyFill="1" applyBorder="1" applyAlignment="1">
      <alignment horizontal="left" vertical="center"/>
    </xf>
    <xf numFmtId="0" fontId="2" fillId="14" borderId="36" xfId="0" applyFont="1" applyFill="1" applyBorder="1" applyAlignment="1">
      <alignment horizontal="left" vertical="center"/>
    </xf>
    <xf numFmtId="9" fontId="17" fillId="11" borderId="38" xfId="0" applyNumberFormat="1" applyFont="1" applyFill="1" applyBorder="1" applyAlignment="1">
      <alignment horizontal="center" vertical="center"/>
    </xf>
    <xf numFmtId="9" fontId="17" fillId="11" borderId="39" xfId="0" applyNumberFormat="1" applyFont="1" applyFill="1" applyBorder="1" applyAlignment="1">
      <alignment horizontal="center" vertical="center"/>
    </xf>
    <xf numFmtId="9" fontId="17" fillId="11" borderId="40"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5" fillId="2" borderId="41" xfId="0" applyNumberFormat="1" applyFont="1" applyFill="1" applyBorder="1" applyAlignment="1">
      <alignment horizontal="center" vertical="center"/>
    </xf>
    <xf numFmtId="3" fontId="5" fillId="2" borderId="15" xfId="0" applyNumberFormat="1" applyFont="1" applyFill="1" applyBorder="1" applyAlignment="1">
      <alignment horizontal="center" vertical="center"/>
    </xf>
    <xf numFmtId="3" fontId="5" fillId="0" borderId="11" xfId="0" applyNumberFormat="1" applyFont="1" applyBorder="1" applyAlignment="1">
      <alignment horizontal="center" vertical="center"/>
    </xf>
    <xf numFmtId="3" fontId="5" fillId="0" borderId="41" xfId="0" applyNumberFormat="1" applyFont="1" applyBorder="1" applyAlignment="1">
      <alignment horizontal="center" vertical="center"/>
    </xf>
    <xf numFmtId="3" fontId="5" fillId="0" borderId="15" xfId="0" applyNumberFormat="1" applyFont="1" applyBorder="1" applyAlignment="1">
      <alignment horizontal="center" vertical="center"/>
    </xf>
    <xf numFmtId="0" fontId="2" fillId="5" borderId="23" xfId="0" applyFont="1" applyFill="1" applyBorder="1" applyAlignment="1">
      <alignment horizontal="left" vertical="center"/>
    </xf>
    <xf numFmtId="3" fontId="17" fillId="5" borderId="24" xfId="0" applyNumberFormat="1" applyFont="1" applyFill="1" applyBorder="1" applyAlignment="1">
      <alignment horizontal="center" vertical="center"/>
    </xf>
    <xf numFmtId="3" fontId="2" fillId="5" borderId="24" xfId="0" applyNumberFormat="1" applyFont="1" applyFill="1" applyBorder="1" applyAlignment="1">
      <alignment horizontal="center" vertical="center"/>
    </xf>
    <xf numFmtId="0" fontId="2" fillId="7" borderId="36" xfId="0" applyFont="1" applyFill="1" applyBorder="1" applyAlignment="1">
      <alignment horizontal="left" vertical="center"/>
    </xf>
    <xf numFmtId="0" fontId="2" fillId="6" borderId="36" xfId="0" applyFont="1" applyFill="1" applyBorder="1" applyAlignment="1">
      <alignment horizontal="left" vertical="center"/>
    </xf>
    <xf numFmtId="0" fontId="0" fillId="0" borderId="22" xfId="0" applyBorder="1" applyAlignment="1">
      <alignment vertical="top"/>
    </xf>
    <xf numFmtId="10" fontId="3" fillId="5" borderId="42" xfId="0" applyNumberFormat="1" applyFont="1" applyFill="1" applyBorder="1" applyAlignment="1">
      <alignment horizontal="center" vertical="center"/>
    </xf>
    <xf numFmtId="10" fontId="3" fillId="5" borderId="43" xfId="1" applyNumberFormat="1" applyFont="1" applyFill="1" applyBorder="1" applyAlignment="1">
      <alignment horizontal="center" vertical="center"/>
    </xf>
    <xf numFmtId="9" fontId="2" fillId="5" borderId="43" xfId="1" applyFont="1" applyFill="1" applyBorder="1" applyAlignment="1">
      <alignment vertical="top"/>
    </xf>
    <xf numFmtId="10" fontId="0" fillId="2" borderId="44" xfId="1" applyNumberFormat="1" applyFont="1" applyFill="1" applyBorder="1" applyAlignment="1">
      <alignment horizontal="center" vertical="top"/>
    </xf>
    <xf numFmtId="10" fontId="0" fillId="0" borderId="44" xfId="1" applyNumberFormat="1" applyFont="1" applyFill="1" applyBorder="1" applyAlignment="1">
      <alignment horizontal="center" vertical="top"/>
    </xf>
    <xf numFmtId="9" fontId="20" fillId="5" borderId="45" xfId="1" applyFont="1" applyFill="1" applyBorder="1" applyAlignment="1">
      <alignment horizontal="center" vertical="top"/>
    </xf>
    <xf numFmtId="3" fontId="0" fillId="0" borderId="47" xfId="0" applyNumberFormat="1" applyBorder="1" applyAlignment="1">
      <alignment horizontal="center" vertical="center"/>
    </xf>
    <xf numFmtId="3" fontId="0" fillId="2" borderId="47" xfId="0" applyNumberFormat="1" applyFill="1" applyBorder="1" applyAlignment="1">
      <alignment horizontal="center" vertical="center"/>
    </xf>
    <xf numFmtId="0" fontId="0" fillId="5" borderId="30" xfId="0" applyFill="1" applyBorder="1" applyAlignment="1">
      <alignment vertical="top"/>
    </xf>
    <xf numFmtId="0" fontId="0" fillId="2" borderId="0" xfId="0" applyFill="1" applyAlignment="1">
      <alignment vertical="center"/>
    </xf>
    <xf numFmtId="0" fontId="0" fillId="2" borderId="22" xfId="0" applyFill="1" applyBorder="1" applyAlignment="1">
      <alignment vertical="center"/>
    </xf>
    <xf numFmtId="0" fontId="2" fillId="0" borderId="0" xfId="0" applyFont="1" applyAlignment="1">
      <alignment vertical="top"/>
    </xf>
    <xf numFmtId="0" fontId="8" fillId="0" borderId="0" xfId="0" applyFont="1" applyAlignment="1">
      <alignment horizontal="left" vertical="top" wrapText="1"/>
    </xf>
    <xf numFmtId="0" fontId="8" fillId="0" borderId="0" xfId="0" applyFont="1" applyAlignment="1">
      <alignment vertical="top"/>
    </xf>
    <xf numFmtId="0" fontId="4" fillId="9" borderId="16" xfId="0" applyFont="1" applyFill="1" applyBorder="1" applyAlignment="1">
      <alignment horizontal="center" vertical="top"/>
    </xf>
    <xf numFmtId="0" fontId="4" fillId="9" borderId="17" xfId="0" applyFont="1" applyFill="1" applyBorder="1" applyAlignment="1">
      <alignment horizontal="center" vertical="top"/>
    </xf>
    <xf numFmtId="0" fontId="0" fillId="8" borderId="53" xfId="0" applyFill="1" applyBorder="1" applyAlignment="1">
      <alignment vertical="top"/>
    </xf>
    <xf numFmtId="0" fontId="4" fillId="8" borderId="16" xfId="0" applyFont="1" applyFill="1" applyBorder="1" applyAlignment="1">
      <alignment horizontal="center" vertical="top"/>
    </xf>
    <xf numFmtId="0" fontId="0" fillId="5" borderId="54" xfId="0" applyFill="1" applyBorder="1" applyAlignment="1">
      <alignment vertical="top"/>
    </xf>
    <xf numFmtId="0" fontId="2" fillId="6" borderId="58" xfId="0" applyFont="1" applyFill="1" applyBorder="1" applyAlignment="1">
      <alignment horizontal="left" vertical="center"/>
    </xf>
    <xf numFmtId="3" fontId="0" fillId="0" borderId="59" xfId="0" applyNumberFormat="1" applyBorder="1" applyAlignment="1">
      <alignment horizontal="center" vertical="center"/>
    </xf>
    <xf numFmtId="0" fontId="2" fillId="5" borderId="58" xfId="0" applyFont="1" applyFill="1" applyBorder="1" applyAlignment="1">
      <alignment horizontal="left" vertical="center"/>
    </xf>
    <xf numFmtId="0" fontId="0" fillId="0" borderId="56" xfId="0" applyBorder="1" applyAlignment="1">
      <alignment vertical="top"/>
    </xf>
    <xf numFmtId="0" fontId="2" fillId="9" borderId="58" xfId="0" applyFont="1" applyFill="1" applyBorder="1" applyAlignment="1">
      <alignment horizontal="left" vertical="center"/>
    </xf>
    <xf numFmtId="0" fontId="2" fillId="13" borderId="58" xfId="0" applyFont="1" applyFill="1" applyBorder="1" applyAlignment="1">
      <alignment horizontal="left" vertical="center"/>
    </xf>
    <xf numFmtId="0" fontId="2" fillId="14" borderId="58" xfId="0" applyFont="1" applyFill="1" applyBorder="1" applyAlignment="1">
      <alignment horizontal="left" vertical="center"/>
    </xf>
    <xf numFmtId="0" fontId="2" fillId="7" borderId="58" xfId="0" applyFont="1" applyFill="1" applyBorder="1" applyAlignment="1">
      <alignment horizontal="left" vertical="center"/>
    </xf>
    <xf numFmtId="0" fontId="2" fillId="10" borderId="60" xfId="0" applyFont="1" applyFill="1" applyBorder="1" applyAlignment="1">
      <alignment horizontal="left" vertical="center"/>
    </xf>
    <xf numFmtId="3" fontId="17" fillId="10" borderId="61" xfId="0" applyNumberFormat="1" applyFont="1" applyFill="1" applyBorder="1" applyAlignment="1">
      <alignment horizontal="center" vertical="center"/>
    </xf>
    <xf numFmtId="3" fontId="2" fillId="10" borderId="61" xfId="0" applyNumberFormat="1" applyFont="1" applyFill="1" applyBorder="1" applyAlignment="1">
      <alignment horizontal="center" vertical="center"/>
    </xf>
    <xf numFmtId="0" fontId="0" fillId="10" borderId="62" xfId="0" applyFill="1" applyBorder="1" applyAlignment="1">
      <alignment vertical="top"/>
    </xf>
    <xf numFmtId="0" fontId="11" fillId="10" borderId="64" xfId="0" applyFont="1" applyFill="1" applyBorder="1" applyAlignment="1">
      <alignment horizontal="right" vertical="top"/>
    </xf>
    <xf numFmtId="0" fontId="0" fillId="10" borderId="64" xfId="0" applyFill="1" applyBorder="1" applyAlignment="1">
      <alignment vertical="top"/>
    </xf>
    <xf numFmtId="10" fontId="0" fillId="10" borderId="65" xfId="1" applyNumberFormat="1" applyFont="1" applyFill="1" applyBorder="1" applyAlignment="1">
      <alignment horizontal="center" vertical="top"/>
    </xf>
    <xf numFmtId="0" fontId="0" fillId="2" borderId="66" xfId="1" applyNumberFormat="1" applyFont="1" applyFill="1" applyBorder="1" applyAlignment="1">
      <alignment horizontal="left" vertical="top"/>
    </xf>
    <xf numFmtId="0" fontId="0" fillId="0" borderId="66" xfId="1" applyNumberFormat="1" applyFont="1" applyBorder="1" applyAlignment="1">
      <alignment horizontal="left" vertical="top"/>
    </xf>
    <xf numFmtId="0" fontId="2" fillId="9" borderId="1" xfId="0" applyFont="1" applyFill="1" applyBorder="1" applyAlignment="1">
      <alignment horizontal="center" vertical="center" wrapText="1"/>
    </xf>
    <xf numFmtId="0" fontId="0" fillId="0" borderId="1" xfId="0" applyBorder="1" applyAlignment="1">
      <alignment horizontal="left" vertical="center" wrapText="1"/>
    </xf>
    <xf numFmtId="0" fontId="9" fillId="0" borderId="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top" wrapText="1"/>
    </xf>
    <xf numFmtId="2" fontId="0" fillId="0" borderId="69" xfId="0" applyNumberFormat="1" applyBorder="1" applyAlignment="1">
      <alignment vertical="top"/>
    </xf>
    <xf numFmtId="10" fontId="0" fillId="0" borderId="73" xfId="0" applyNumberFormat="1" applyBorder="1" applyAlignment="1">
      <alignment horizontal="center" vertical="top"/>
    </xf>
    <xf numFmtId="10" fontId="0" fillId="0" borderId="74" xfId="1" applyNumberFormat="1" applyFont="1" applyFill="1" applyBorder="1" applyAlignment="1">
      <alignment horizontal="center" vertical="top"/>
    </xf>
    <xf numFmtId="0" fontId="0" fillId="0" borderId="75" xfId="1" applyNumberFormat="1" applyFont="1" applyBorder="1" applyAlignment="1">
      <alignment horizontal="left" vertical="top"/>
    </xf>
    <xf numFmtId="0" fontId="2" fillId="5" borderId="68" xfId="0" applyFont="1" applyFill="1" applyBorder="1" applyAlignment="1">
      <alignment vertical="top"/>
    </xf>
    <xf numFmtId="0" fontId="2" fillId="5" borderId="68" xfId="0" applyFont="1" applyFill="1" applyBorder="1" applyAlignment="1">
      <alignment horizontal="center" vertical="top"/>
    </xf>
    <xf numFmtId="9" fontId="2" fillId="5" borderId="76" xfId="1" applyFont="1" applyFill="1" applyBorder="1" applyAlignment="1">
      <alignment horizontal="center" vertical="top"/>
    </xf>
    <xf numFmtId="9" fontId="2" fillId="5" borderId="76" xfId="1" applyFont="1" applyFill="1" applyBorder="1" applyAlignment="1">
      <alignment horizontal="left" vertical="top"/>
    </xf>
    <xf numFmtId="0" fontId="0" fillId="0" borderId="1" xfId="0" applyBorder="1" applyAlignment="1" applyProtection="1">
      <alignment horizontal="center" vertical="center" wrapText="1"/>
      <protection hidden="1"/>
    </xf>
    <xf numFmtId="0" fontId="0" fillId="15" borderId="1" xfId="0" applyFill="1" applyBorder="1" applyAlignment="1" applyProtection="1">
      <alignment horizontal="center" vertical="center" wrapText="1"/>
      <protection hidden="1"/>
    </xf>
    <xf numFmtId="0" fontId="2" fillId="8" borderId="0" xfId="0" applyFont="1" applyFill="1" applyAlignment="1">
      <alignment vertical="top"/>
    </xf>
    <xf numFmtId="0" fontId="2" fillId="8" borderId="22" xfId="0" applyFont="1" applyFill="1" applyBorder="1" applyAlignment="1">
      <alignment vertical="top"/>
    </xf>
    <xf numFmtId="0" fontId="0" fillId="0" borderId="0" xfId="0" applyAlignment="1">
      <alignment horizontal="left" vertical="center"/>
    </xf>
    <xf numFmtId="0" fontId="0" fillId="0" borderId="22"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2" fillId="6" borderId="29" xfId="0" applyFont="1" applyFill="1" applyBorder="1" applyAlignment="1">
      <alignment horizontal="left" indent="1"/>
    </xf>
    <xf numFmtId="0" fontId="2" fillId="13" borderId="29" xfId="0" applyFont="1" applyFill="1" applyBorder="1" applyAlignment="1">
      <alignment horizontal="left" indent="1"/>
    </xf>
    <xf numFmtId="0" fontId="2" fillId="7" borderId="30" xfId="0" applyFont="1" applyFill="1" applyBorder="1" applyAlignment="1">
      <alignment horizontal="left" indent="1"/>
    </xf>
    <xf numFmtId="0" fontId="2" fillId="6" borderId="33" xfId="0" applyFont="1" applyFill="1" applyBorder="1" applyAlignment="1">
      <alignment horizontal="left" vertical="center" indent="1"/>
    </xf>
    <xf numFmtId="0" fontId="2" fillId="13" borderId="33" xfId="0" applyFont="1" applyFill="1" applyBorder="1" applyAlignment="1">
      <alignment horizontal="left" vertical="center" indent="1"/>
    </xf>
    <xf numFmtId="0" fontId="2" fillId="7" borderId="77" xfId="0" applyFont="1" applyFill="1" applyBorder="1" applyAlignment="1">
      <alignment horizontal="left" vertical="center" indent="1"/>
    </xf>
    <xf numFmtId="0" fontId="2" fillId="12" borderId="79" xfId="0" applyFont="1" applyFill="1" applyBorder="1" applyAlignment="1">
      <alignment vertical="top"/>
    </xf>
    <xf numFmtId="0" fontId="2" fillId="12" borderId="80" xfId="0" applyFont="1" applyFill="1" applyBorder="1" applyAlignment="1">
      <alignment vertical="top"/>
    </xf>
    <xf numFmtId="0" fontId="4" fillId="12" borderId="80" xfId="0" applyFont="1" applyFill="1" applyBorder="1" applyAlignment="1">
      <alignment horizontal="left" vertical="center"/>
    </xf>
    <xf numFmtId="0" fontId="4" fillId="12" borderId="80" xfId="0" applyFont="1" applyFill="1" applyBorder="1" applyAlignment="1">
      <alignment vertical="center"/>
    </xf>
    <xf numFmtId="0" fontId="4" fillId="12" borderId="81" xfId="0" applyFont="1" applyFill="1" applyBorder="1" applyAlignment="1">
      <alignment horizontal="left" vertical="center"/>
    </xf>
    <xf numFmtId="0" fontId="0" fillId="2" borderId="1" xfId="0" applyFill="1" applyBorder="1" applyAlignment="1">
      <alignment horizontal="center" vertical="center"/>
    </xf>
    <xf numFmtId="0" fontId="3" fillId="0" borderId="1" xfId="0" applyFont="1" applyBorder="1" applyAlignment="1">
      <alignment horizontal="left" vertical="center" wrapText="1"/>
    </xf>
    <xf numFmtId="0" fontId="0" fillId="0" borderId="1" xfId="62" applyFont="1" applyBorder="1" applyAlignment="1">
      <alignment horizontal="left" vertical="center" wrapText="1"/>
    </xf>
    <xf numFmtId="0" fontId="0" fillId="0" borderId="1" xfId="16" applyFont="1" applyBorder="1" applyAlignment="1">
      <alignment vertical="center" wrapText="1"/>
    </xf>
    <xf numFmtId="0" fontId="0" fillId="0" borderId="1" xfId="16" applyFont="1" applyBorder="1" applyAlignment="1">
      <alignment horizontal="left" vertical="center" wrapText="1"/>
    </xf>
    <xf numFmtId="0" fontId="3" fillId="6" borderId="82" xfId="0" applyFont="1" applyFill="1" applyBorder="1" applyAlignment="1">
      <alignment horizontal="center" vertical="center" wrapText="1"/>
    </xf>
    <xf numFmtId="0" fontId="3" fillId="6" borderId="82" xfId="0" applyFont="1" applyFill="1" applyBorder="1" applyAlignment="1">
      <alignment horizontal="left" vertical="center" wrapText="1"/>
    </xf>
    <xf numFmtId="0" fontId="0" fillId="0" borderId="1" xfId="0" applyBorder="1" applyAlignment="1" applyProtection="1">
      <alignment vertical="center" wrapText="1"/>
      <protection locked="0"/>
    </xf>
    <xf numFmtId="0" fontId="3" fillId="0" borderId="1" xfId="0" applyFont="1" applyBorder="1" applyAlignment="1">
      <alignment vertical="center" wrapText="1"/>
    </xf>
    <xf numFmtId="0" fontId="0" fillId="16" borderId="1" xfId="0" applyFill="1" applyBorder="1" applyAlignment="1">
      <alignment horizontal="center" vertical="center"/>
    </xf>
    <xf numFmtId="0" fontId="0" fillId="0" borderId="1" xfId="0" applyBorder="1" applyAlignment="1">
      <alignment horizontal="left" vertical="center" wrapText="1" indent="2"/>
    </xf>
    <xf numFmtId="0" fontId="0" fillId="0" borderId="1" xfId="0" applyBorder="1" applyAlignment="1">
      <alignment horizontal="left" vertical="center" wrapText="1" indent="1"/>
    </xf>
    <xf numFmtId="0" fontId="3" fillId="0" borderId="1" xfId="0" applyFont="1" applyBorder="1" applyAlignment="1">
      <alignment vertical="center"/>
    </xf>
    <xf numFmtId="0" fontId="0" fillId="16" borderId="1" xfId="0" applyFill="1" applyBorder="1" applyAlignment="1">
      <alignment horizontal="center" vertical="center" wrapText="1"/>
    </xf>
    <xf numFmtId="0" fontId="0" fillId="2" borderId="1" xfId="0" applyFill="1" applyBorder="1" applyAlignment="1">
      <alignment horizontal="center" vertical="center" wrapText="1"/>
    </xf>
    <xf numFmtId="49" fontId="3" fillId="0" borderId="1" xfId="0" applyNumberFormat="1" applyFont="1" applyBorder="1" applyAlignment="1">
      <alignment horizontal="left" vertical="center" wrapText="1"/>
    </xf>
    <xf numFmtId="49" fontId="0" fillId="0" borderId="1" xfId="0" applyNumberFormat="1" applyBorder="1" applyAlignment="1">
      <alignment horizontal="left" vertical="center" wrapText="1"/>
    </xf>
    <xf numFmtId="0" fontId="0" fillId="17" borderId="1" xfId="0" applyFill="1" applyBorder="1" applyAlignment="1">
      <alignment horizontal="center" vertical="center"/>
    </xf>
    <xf numFmtId="0" fontId="2" fillId="5" borderId="19" xfId="0" applyFont="1" applyFill="1" applyBorder="1" applyAlignment="1">
      <alignment vertical="top"/>
    </xf>
    <xf numFmtId="0" fontId="2" fillId="5" borderId="3" xfId="0" applyFont="1" applyFill="1" applyBorder="1" applyAlignment="1">
      <alignment vertical="top"/>
    </xf>
    <xf numFmtId="0" fontId="2" fillId="5" borderId="20" xfId="0" applyFont="1" applyFill="1" applyBorder="1" applyAlignment="1">
      <alignment vertical="top"/>
    </xf>
    <xf numFmtId="0" fontId="2" fillId="8" borderId="0" xfId="0" applyFont="1" applyFill="1" applyAlignment="1">
      <alignment horizontal="center" vertical="top"/>
    </xf>
    <xf numFmtId="0" fontId="0" fillId="0" borderId="1" xfId="0" applyBorder="1" applyAlignment="1">
      <alignment horizontal="justify" vertical="center" wrapText="1"/>
    </xf>
    <xf numFmtId="0" fontId="0" fillId="0" borderId="1" xfId="0" applyBorder="1" applyAlignment="1">
      <alignment horizontal="left" vertical="center" wrapText="1" indent="3"/>
    </xf>
    <xf numFmtId="0" fontId="3" fillId="0" borderId="1" xfId="0" applyFont="1" applyBorder="1" applyAlignment="1">
      <alignment horizontal="justify" vertical="center" wrapText="1"/>
    </xf>
    <xf numFmtId="0" fontId="0" fillId="0" borderId="1" xfId="62" applyFont="1" applyBorder="1" applyAlignment="1">
      <alignment horizontal="left" vertical="center"/>
    </xf>
    <xf numFmtId="0" fontId="0" fillId="0" borderId="1" xfId="0" applyBorder="1" applyAlignment="1">
      <alignment vertical="center"/>
    </xf>
    <xf numFmtId="0" fontId="0" fillId="0" borderId="1" xfId="63" applyFont="1" applyBorder="1" applyAlignment="1">
      <alignment horizontal="left" vertical="center" wrapText="1"/>
    </xf>
    <xf numFmtId="0" fontId="0" fillId="0" borderId="1" xfId="0" applyBorder="1" applyAlignment="1">
      <alignment horizontal="justify" vertical="center"/>
    </xf>
    <xf numFmtId="0" fontId="0" fillId="0" borderId="1" xfId="64" applyFont="1" applyBorder="1" applyAlignment="1">
      <alignment vertical="center" wrapText="1"/>
    </xf>
    <xf numFmtId="0" fontId="0" fillId="0" borderId="1" xfId="64" applyFont="1" applyBorder="1" applyAlignment="1">
      <alignment horizontal="left" vertical="center" wrapText="1"/>
    </xf>
    <xf numFmtId="0" fontId="0" fillId="0" borderId="1" xfId="0" quotePrefix="1" applyBorder="1" applyAlignment="1">
      <alignment horizontal="left" vertical="center" wrapText="1"/>
    </xf>
    <xf numFmtId="0" fontId="0" fillId="0" borderId="1" xfId="64" quotePrefix="1" applyFont="1" applyBorder="1" applyAlignment="1">
      <alignment horizontal="left" vertical="center" wrapText="1"/>
    </xf>
    <xf numFmtId="0" fontId="3" fillId="0" borderId="1" xfId="64" applyFont="1" applyBorder="1" applyAlignment="1">
      <alignment vertical="center" wrapText="1"/>
    </xf>
    <xf numFmtId="0" fontId="0" fillId="0" borderId="1" xfId="66" applyFont="1" applyBorder="1" applyAlignment="1">
      <alignment vertical="center" wrapText="1"/>
    </xf>
    <xf numFmtId="2" fontId="0" fillId="0" borderId="1" xfId="67" applyNumberFormat="1" applyFont="1" applyBorder="1" applyAlignment="1">
      <alignment vertical="center" wrapText="1"/>
    </xf>
    <xf numFmtId="0" fontId="0" fillId="0" borderId="1" xfId="15" applyFont="1" applyBorder="1" applyAlignment="1">
      <alignment horizontal="left" vertical="center" wrapText="1"/>
    </xf>
    <xf numFmtId="0" fontId="0" fillId="0" borderId="1" xfId="40" applyFont="1" applyBorder="1" applyAlignment="1">
      <alignment horizontal="left" vertical="center" wrapText="1"/>
    </xf>
    <xf numFmtId="0" fontId="0" fillId="0" borderId="1" xfId="67" applyFont="1" applyBorder="1" applyAlignment="1">
      <alignment vertical="center" wrapText="1"/>
    </xf>
    <xf numFmtId="0" fontId="0" fillId="0" borderId="1" xfId="18" applyFont="1" applyBorder="1" applyAlignment="1">
      <alignment vertical="center" wrapText="1"/>
    </xf>
    <xf numFmtId="0" fontId="0" fillId="0" borderId="1" xfId="35" applyFont="1" applyBorder="1" applyAlignment="1">
      <alignment vertical="center" wrapText="1"/>
    </xf>
    <xf numFmtId="0" fontId="0" fillId="0" borderId="1" xfId="33" applyFont="1" applyBorder="1" applyAlignment="1">
      <alignment vertical="center" wrapText="1"/>
    </xf>
    <xf numFmtId="0" fontId="3" fillId="0" borderId="1" xfId="0" applyFont="1" applyBorder="1" applyAlignment="1">
      <alignment horizontal="justify" vertical="center"/>
    </xf>
    <xf numFmtId="0" fontId="0" fillId="0" borderId="1" xfId="14" applyFont="1" applyBorder="1" applyAlignment="1">
      <alignment horizontal="justify" vertical="center" wrapText="1"/>
    </xf>
    <xf numFmtId="0" fontId="0" fillId="0" borderId="1" xfId="12" applyFont="1" applyBorder="1" applyAlignment="1">
      <alignment horizontal="justify" vertical="center" wrapText="1"/>
    </xf>
    <xf numFmtId="0" fontId="0" fillId="0" borderId="1" xfId="12" applyFont="1" applyBorder="1" applyAlignment="1">
      <alignment horizontal="left" vertical="center" wrapText="1" indent="2"/>
    </xf>
    <xf numFmtId="0" fontId="0" fillId="0" borderId="1" xfId="19" applyFont="1" applyBorder="1" applyAlignment="1">
      <alignment vertical="center" wrapText="1"/>
    </xf>
    <xf numFmtId="0" fontId="0" fillId="0" borderId="1" xfId="11" applyFont="1" applyBorder="1" applyAlignment="1">
      <alignment horizontal="justify" vertical="center" wrapText="1"/>
    </xf>
    <xf numFmtId="0" fontId="0" fillId="0" borderId="1" xfId="21" applyFont="1" applyBorder="1" applyAlignment="1">
      <alignment horizontal="left" vertical="center" wrapText="1"/>
    </xf>
    <xf numFmtId="0" fontId="0" fillId="0" borderId="1" xfId="40" applyFont="1" applyBorder="1" applyAlignment="1">
      <alignment horizontal="justify" vertical="center" wrapText="1"/>
    </xf>
    <xf numFmtId="0" fontId="0" fillId="0" borderId="1" xfId="17" applyFont="1" applyBorder="1" applyAlignment="1">
      <alignment vertical="center" wrapText="1"/>
    </xf>
    <xf numFmtId="0" fontId="0" fillId="0" borderId="1" xfId="13" applyFont="1" applyBorder="1" applyAlignment="1">
      <alignment horizontal="justify" vertical="center" wrapText="1"/>
    </xf>
    <xf numFmtId="0" fontId="0" fillId="0" borderId="1" xfId="11" applyFont="1" applyBorder="1" applyAlignment="1">
      <alignment vertical="center" wrapText="1"/>
    </xf>
    <xf numFmtId="0" fontId="0" fillId="0" borderId="1" xfId="12" applyFont="1" applyBorder="1" applyAlignment="1">
      <alignment vertical="center" wrapText="1"/>
    </xf>
    <xf numFmtId="0" fontId="0" fillId="0" borderId="1" xfId="13" applyFont="1" applyBorder="1" applyAlignment="1">
      <alignment vertical="center" wrapText="1"/>
    </xf>
    <xf numFmtId="0" fontId="3" fillId="0" borderId="1" xfId="68" applyFont="1" applyBorder="1" applyAlignment="1">
      <alignment vertical="center" wrapText="1"/>
    </xf>
    <xf numFmtId="0" fontId="0" fillId="0" borderId="1" xfId="68" applyFont="1" applyBorder="1" applyAlignment="1">
      <alignment vertical="center" wrapText="1"/>
    </xf>
    <xf numFmtId="0" fontId="0" fillId="0" borderId="1" xfId="0" applyBorder="1" applyAlignment="1">
      <alignment horizontal="left" vertical="center" indent="3"/>
    </xf>
    <xf numFmtId="0" fontId="0" fillId="0" borderId="1" xfId="68" applyFont="1" applyBorder="1" applyAlignment="1">
      <alignment horizontal="left" vertical="center" wrapText="1" indent="3"/>
    </xf>
    <xf numFmtId="0" fontId="0" fillId="0" borderId="1" xfId="68" applyFont="1" applyBorder="1" applyAlignment="1">
      <alignment horizontal="left" vertical="center" wrapText="1"/>
    </xf>
    <xf numFmtId="0" fontId="0" fillId="0" borderId="1" xfId="68" applyFont="1" applyBorder="1" applyAlignment="1">
      <alignment horizontal="justify" vertical="center"/>
    </xf>
    <xf numFmtId="0" fontId="3" fillId="0" borderId="1" xfId="68" applyFont="1" applyBorder="1" applyAlignment="1">
      <alignment horizontal="justify" vertical="center"/>
    </xf>
    <xf numFmtId="0" fontId="3" fillId="0" borderId="1" xfId="68" applyFont="1" applyBorder="1" applyAlignment="1" applyProtection="1">
      <alignment vertical="center" wrapText="1"/>
      <protection locked="0"/>
    </xf>
    <xf numFmtId="0" fontId="0" fillId="0" borderId="83" xfId="0" applyBorder="1" applyAlignment="1">
      <alignment horizontal="center" vertical="center" wrapText="1"/>
    </xf>
    <xf numFmtId="0" fontId="3" fillId="0" borderId="83" xfId="0" applyFont="1" applyBorder="1" applyAlignment="1">
      <alignment vertical="center" wrapText="1"/>
    </xf>
    <xf numFmtId="0" fontId="0" fillId="0" borderId="83" xfId="0" applyBorder="1" applyAlignment="1">
      <alignment vertical="top" wrapText="1"/>
    </xf>
    <xf numFmtId="0" fontId="0" fillId="0" borderId="83" xfId="0" applyBorder="1" applyAlignment="1">
      <alignment horizontal="center" vertical="top" wrapText="1"/>
    </xf>
    <xf numFmtId="0" fontId="0" fillId="0" borderId="82" xfId="0" applyBorder="1" applyAlignment="1">
      <alignment horizontal="center" vertical="center" wrapText="1"/>
    </xf>
    <xf numFmtId="0" fontId="0" fillId="0" borderId="82" xfId="0" applyBorder="1" applyAlignment="1">
      <alignment vertical="center" wrapText="1"/>
    </xf>
    <xf numFmtId="0" fontId="0" fillId="0" borderId="0" xfId="0" applyAlignment="1">
      <alignment wrapText="1"/>
    </xf>
    <xf numFmtId="0" fontId="0" fillId="0" borderId="1" xfId="0" applyBorder="1" applyAlignment="1">
      <alignment horizontal="left" vertical="top" wrapText="1"/>
    </xf>
    <xf numFmtId="0" fontId="3" fillId="0" borderId="1" xfId="0" applyFont="1" applyBorder="1" applyAlignment="1">
      <alignment horizontal="left" vertical="top"/>
    </xf>
    <xf numFmtId="0" fontId="3" fillId="0" borderId="0" xfId="0" applyFont="1"/>
    <xf numFmtId="0" fontId="0" fillId="0" borderId="84" xfId="0" applyBorder="1"/>
    <xf numFmtId="0" fontId="24" fillId="0" borderId="0" xfId="0" applyFont="1" applyAlignment="1">
      <alignment vertical="center"/>
    </xf>
    <xf numFmtId="0" fontId="25" fillId="0" borderId="0" xfId="0" applyFont="1"/>
    <xf numFmtId="0" fontId="2" fillId="8" borderId="56" xfId="0" applyFont="1" applyFill="1" applyBorder="1" applyAlignment="1">
      <alignment horizontal="center" vertical="center"/>
    </xf>
    <xf numFmtId="0" fontId="2" fillId="8" borderId="57" xfId="0" applyFont="1" applyFill="1" applyBorder="1" applyAlignment="1">
      <alignment horizontal="center" vertical="center"/>
    </xf>
    <xf numFmtId="0" fontId="2" fillId="8" borderId="20" xfId="0" applyFont="1" applyFill="1" applyBorder="1" applyAlignment="1">
      <alignment horizontal="center" vertical="center"/>
    </xf>
    <xf numFmtId="0" fontId="2" fillId="8" borderId="22" xfId="0" applyFont="1" applyFill="1" applyBorder="1" applyAlignment="1">
      <alignment horizontal="center" vertical="center"/>
    </xf>
    <xf numFmtId="0" fontId="2" fillId="8" borderId="19" xfId="0" applyFont="1" applyFill="1" applyBorder="1" applyAlignment="1">
      <alignment horizontal="left" vertical="center"/>
    </xf>
    <xf numFmtId="0" fontId="2" fillId="8" borderId="21" xfId="0" applyFont="1" applyFill="1" applyBorder="1" applyAlignment="1">
      <alignment horizontal="left" vertical="center"/>
    </xf>
    <xf numFmtId="0" fontId="2" fillId="8" borderId="3" xfId="0" applyFont="1" applyFill="1" applyBorder="1" applyAlignment="1">
      <alignment horizontal="center" vertical="top"/>
    </xf>
    <xf numFmtId="0" fontId="2" fillId="8" borderId="3" xfId="0" applyFont="1" applyFill="1" applyBorder="1" applyAlignment="1">
      <alignment horizontal="center" vertical="center"/>
    </xf>
    <xf numFmtId="0" fontId="2" fillId="8" borderId="0" xfId="0" applyFont="1" applyFill="1" applyAlignment="1">
      <alignment horizontal="center" vertical="center"/>
    </xf>
    <xf numFmtId="9" fontId="2" fillId="8" borderId="3" xfId="1" applyFont="1" applyFill="1" applyBorder="1" applyAlignment="1">
      <alignment horizontal="center" vertical="center"/>
    </xf>
    <xf numFmtId="9" fontId="2" fillId="8" borderId="0" xfId="1" applyFont="1" applyFill="1" applyBorder="1" applyAlignment="1">
      <alignment horizontal="center" vertical="center"/>
    </xf>
    <xf numFmtId="2" fontId="2" fillId="10" borderId="63" xfId="0" applyNumberFormat="1" applyFont="1" applyFill="1" applyBorder="1" applyAlignment="1">
      <alignment horizontal="left" vertical="top"/>
    </xf>
    <xf numFmtId="2" fontId="2" fillId="10" borderId="64" xfId="0" applyNumberFormat="1" applyFont="1" applyFill="1" applyBorder="1" applyAlignment="1">
      <alignment horizontal="left" vertical="top"/>
    </xf>
    <xf numFmtId="0" fontId="2" fillId="8" borderId="55" xfId="0" applyFont="1" applyFill="1" applyBorder="1" applyAlignment="1">
      <alignment horizontal="left" vertical="center"/>
    </xf>
    <xf numFmtId="0" fontId="2" fillId="8" borderId="0" xfId="0" applyFont="1" applyFill="1" applyAlignment="1">
      <alignment horizontal="center" vertical="top"/>
    </xf>
    <xf numFmtId="2" fontId="2" fillId="5" borderId="4" xfId="0" applyNumberFormat="1" applyFont="1" applyFill="1" applyBorder="1" applyAlignment="1">
      <alignment horizontal="left" vertical="top"/>
    </xf>
    <xf numFmtId="2" fontId="2" fillId="5" borderId="5" xfId="0" applyNumberFormat="1" applyFont="1" applyFill="1" applyBorder="1" applyAlignment="1">
      <alignment horizontal="left" vertical="top"/>
    </xf>
    <xf numFmtId="0" fontId="2" fillId="8" borderId="48" xfId="0" applyFont="1" applyFill="1" applyBorder="1" applyAlignment="1">
      <alignment horizontal="center" vertical="top"/>
    </xf>
    <xf numFmtId="9" fontId="8" fillId="0" borderId="0" xfId="0" applyNumberFormat="1" applyFont="1" applyAlignment="1">
      <alignment horizontal="left" vertical="center" wrapText="1"/>
    </xf>
    <xf numFmtId="0" fontId="8" fillId="0" borderId="0" xfId="0" applyFont="1" applyAlignment="1">
      <alignment horizontal="left" vertical="center" wrapText="1"/>
    </xf>
    <xf numFmtId="0" fontId="8" fillId="0" borderId="22" xfId="0" applyFont="1" applyBorder="1" applyAlignment="1">
      <alignment horizontal="left" vertical="center" wrapText="1"/>
    </xf>
    <xf numFmtId="0" fontId="8" fillId="2" borderId="0" xfId="0" applyFont="1" applyFill="1" applyAlignment="1">
      <alignment horizontal="left" vertical="center" wrapText="1"/>
    </xf>
    <xf numFmtId="0" fontId="8" fillId="2" borderId="22" xfId="0" applyFont="1" applyFill="1" applyBorder="1" applyAlignment="1">
      <alignment horizontal="left" vertical="center" wrapText="1"/>
    </xf>
    <xf numFmtId="0" fontId="8" fillId="0" borderId="0" xfId="0" applyFont="1" applyAlignment="1">
      <alignment vertical="center" wrapText="1"/>
    </xf>
    <xf numFmtId="0" fontId="8" fillId="0" borderId="22" xfId="0" applyFont="1" applyBorder="1" applyAlignment="1">
      <alignment vertical="center" wrapText="1"/>
    </xf>
    <xf numFmtId="0" fontId="8" fillId="2" borderId="0" xfId="0" applyFont="1" applyFill="1" applyAlignment="1">
      <alignment vertical="center" wrapText="1"/>
    </xf>
    <xf numFmtId="0" fontId="8" fillId="2" borderId="22" xfId="0" applyFont="1" applyFill="1" applyBorder="1" applyAlignment="1">
      <alignment vertical="center" wrapText="1"/>
    </xf>
    <xf numFmtId="0" fontId="18" fillId="2" borderId="24" xfId="0" applyFont="1" applyFill="1" applyBorder="1" applyAlignment="1">
      <alignment vertical="center" wrapText="1"/>
    </xf>
    <xf numFmtId="0" fontId="18" fillId="2" borderId="25" xfId="0" applyFont="1" applyFill="1" applyBorder="1" applyAlignment="1">
      <alignment vertical="center" wrapText="1"/>
    </xf>
    <xf numFmtId="0" fontId="2" fillId="5" borderId="19" xfId="0" applyFont="1" applyFill="1" applyBorder="1" applyAlignment="1">
      <alignment vertical="top"/>
    </xf>
    <xf numFmtId="0" fontId="2" fillId="5" borderId="3" xfId="0" applyFont="1" applyFill="1" applyBorder="1" applyAlignment="1">
      <alignment vertical="top"/>
    </xf>
    <xf numFmtId="0" fontId="2" fillId="5" borderId="20" xfId="0" applyFont="1" applyFill="1" applyBorder="1" applyAlignment="1">
      <alignment vertical="top"/>
    </xf>
    <xf numFmtId="0" fontId="0" fillId="8" borderId="0" xfId="0" applyFill="1" applyAlignment="1">
      <alignment vertical="top"/>
    </xf>
    <xf numFmtId="0" fontId="0" fillId="8" borderId="22" xfId="0" applyFill="1" applyBorder="1" applyAlignment="1">
      <alignment vertical="top"/>
    </xf>
    <xf numFmtId="0" fontId="0" fillId="2" borderId="34" xfId="0" applyFill="1" applyBorder="1" applyAlignment="1">
      <alignment horizontal="left" vertical="top"/>
    </xf>
    <xf numFmtId="0" fontId="0" fillId="2" borderId="8" xfId="0" applyFill="1" applyBorder="1" applyAlignment="1">
      <alignment horizontal="left" vertical="top"/>
    </xf>
    <xf numFmtId="0" fontId="0" fillId="2" borderId="35" xfId="0" applyFill="1" applyBorder="1" applyAlignment="1">
      <alignment horizontal="left" vertical="top"/>
    </xf>
    <xf numFmtId="0" fontId="0" fillId="0" borderId="34" xfId="0" applyBorder="1" applyAlignment="1">
      <alignment horizontal="left" vertical="top"/>
    </xf>
    <xf numFmtId="0" fontId="0" fillId="0" borderId="8" xfId="0" applyBorder="1" applyAlignment="1">
      <alignment horizontal="left" vertical="top"/>
    </xf>
    <xf numFmtId="0" fontId="0" fillId="0" borderId="35" xfId="0" applyBorder="1" applyAlignment="1">
      <alignment horizontal="left" vertical="top"/>
    </xf>
    <xf numFmtId="0" fontId="2" fillId="5" borderId="7" xfId="0" applyFont="1" applyFill="1" applyBorder="1" applyAlignment="1">
      <alignment horizontal="right" vertical="top"/>
    </xf>
    <xf numFmtId="0" fontId="2" fillId="5" borderId="8" xfId="0" applyFont="1" applyFill="1" applyBorder="1" applyAlignment="1">
      <alignment horizontal="right" vertical="top"/>
    </xf>
    <xf numFmtId="0" fontId="2" fillId="5" borderId="27" xfId="0" applyFont="1" applyFill="1" applyBorder="1" applyAlignment="1">
      <alignment horizontal="right" vertical="top"/>
    </xf>
    <xf numFmtId="0" fontId="2" fillId="5" borderId="9" xfId="0" applyFont="1" applyFill="1" applyBorder="1" applyAlignment="1">
      <alignment horizontal="right" vertical="top"/>
    </xf>
    <xf numFmtId="0" fontId="2" fillId="5" borderId="10" xfId="0" applyFont="1" applyFill="1" applyBorder="1" applyAlignment="1">
      <alignment horizontal="right" vertical="top"/>
    </xf>
    <xf numFmtId="0" fontId="2" fillId="5" borderId="28" xfId="0" applyFont="1" applyFill="1" applyBorder="1" applyAlignment="1">
      <alignment horizontal="right" vertical="top"/>
    </xf>
    <xf numFmtId="0" fontId="0" fillId="0" borderId="0" xfId="0" applyAlignment="1">
      <alignment horizontal="left" vertical="top"/>
    </xf>
    <xf numFmtId="0" fontId="2" fillId="5" borderId="19" xfId="0" applyFont="1" applyFill="1" applyBorder="1" applyAlignment="1">
      <alignment horizontal="left" vertical="center"/>
    </xf>
    <xf numFmtId="0" fontId="2" fillId="5" borderId="20" xfId="0" applyFont="1" applyFill="1" applyBorder="1" applyAlignment="1">
      <alignment horizontal="left" vertical="center"/>
    </xf>
    <xf numFmtId="0" fontId="2" fillId="5" borderId="69" xfId="0" applyFont="1" applyFill="1" applyBorder="1" applyAlignment="1">
      <alignment horizontal="left" vertical="center"/>
    </xf>
    <xf numFmtId="0" fontId="2" fillId="5" borderId="78" xfId="0" applyFont="1" applyFill="1" applyBorder="1" applyAlignment="1">
      <alignment horizontal="left" vertical="center"/>
    </xf>
    <xf numFmtId="0" fontId="2" fillId="5" borderId="32" xfId="0" applyFont="1" applyFill="1" applyBorder="1" applyAlignment="1">
      <alignment horizontal="left" vertical="top"/>
    </xf>
    <xf numFmtId="0" fontId="2" fillId="5" borderId="46" xfId="0" applyFont="1" applyFill="1" applyBorder="1" applyAlignment="1">
      <alignment horizontal="left" vertical="top"/>
    </xf>
    <xf numFmtId="0" fontId="2" fillId="5" borderId="76" xfId="0" applyFont="1" applyFill="1" applyBorder="1" applyAlignment="1">
      <alignment horizontal="left" vertical="top"/>
    </xf>
    <xf numFmtId="0" fontId="0" fillId="0" borderId="70" xfId="0" applyBorder="1" applyAlignment="1">
      <alignment horizontal="left" vertical="top"/>
    </xf>
    <xf numFmtId="0" fontId="0" fillId="0" borderId="71" xfId="0" applyBorder="1" applyAlignment="1">
      <alignment horizontal="left" vertical="top"/>
    </xf>
    <xf numFmtId="0" fontId="0" fillId="0" borderId="72" xfId="0" applyBorder="1" applyAlignment="1">
      <alignment horizontal="left" vertical="top"/>
    </xf>
    <xf numFmtId="0" fontId="2" fillId="5" borderId="4" xfId="0" applyFont="1" applyFill="1" applyBorder="1" applyAlignment="1">
      <alignment horizontal="center" vertical="top" wrapText="1"/>
    </xf>
    <xf numFmtId="0" fontId="2" fillId="5" borderId="5" xfId="0" applyFont="1" applyFill="1" applyBorder="1" applyAlignment="1">
      <alignment horizontal="center" vertical="top" wrapText="1"/>
    </xf>
    <xf numFmtId="0" fontId="2" fillId="5" borderId="6" xfId="0" applyFont="1" applyFill="1" applyBorder="1" applyAlignment="1">
      <alignment horizontal="center" vertical="top" wrapText="1"/>
    </xf>
    <xf numFmtId="0" fontId="3" fillId="12" borderId="19" xfId="0" applyFont="1" applyFill="1" applyBorder="1" applyAlignment="1">
      <alignment vertical="top" wrapText="1"/>
    </xf>
    <xf numFmtId="0" fontId="3" fillId="12" borderId="3" xfId="0" applyFont="1" applyFill="1" applyBorder="1" applyAlignment="1">
      <alignment vertical="top" wrapText="1"/>
    </xf>
    <xf numFmtId="0" fontId="19" fillId="12" borderId="3" xfId="0" applyFont="1" applyFill="1" applyBorder="1" applyAlignment="1">
      <alignment horizontal="right" vertical="top" wrapText="1"/>
    </xf>
    <xf numFmtId="0" fontId="19" fillId="12" borderId="20" xfId="0" applyFont="1" applyFill="1" applyBorder="1" applyAlignment="1">
      <alignment horizontal="right" vertical="top" wrapText="1"/>
    </xf>
    <xf numFmtId="0" fontId="3" fillId="12" borderId="23" xfId="0" applyFont="1" applyFill="1" applyBorder="1" applyAlignment="1">
      <alignment horizontal="left" vertical="center" wrapText="1"/>
    </xf>
    <xf numFmtId="0" fontId="3" fillId="12" borderId="24" xfId="0" applyFont="1" applyFill="1" applyBorder="1" applyAlignment="1">
      <alignment horizontal="left" vertical="center" wrapText="1"/>
    </xf>
    <xf numFmtId="0" fontId="19" fillId="12" borderId="24" xfId="0" applyFont="1" applyFill="1" applyBorder="1" applyAlignment="1">
      <alignment horizontal="right" vertical="center" wrapText="1"/>
    </xf>
    <xf numFmtId="0" fontId="19" fillId="12" borderId="25" xfId="0" applyFont="1" applyFill="1" applyBorder="1" applyAlignment="1">
      <alignment horizontal="right" vertical="center" wrapText="1"/>
    </xf>
    <xf numFmtId="0" fontId="10" fillId="8" borderId="4" xfId="0" applyFont="1" applyFill="1" applyBorder="1" applyAlignment="1">
      <alignment horizontal="center" vertical="top" wrapText="1"/>
    </xf>
    <xf numFmtId="0" fontId="10" fillId="8" borderId="5" xfId="0" applyFont="1" applyFill="1" applyBorder="1" applyAlignment="1">
      <alignment horizontal="center" vertical="top" wrapText="1"/>
    </xf>
    <xf numFmtId="0" fontId="10" fillId="8" borderId="6" xfId="0" applyFont="1" applyFill="1" applyBorder="1" applyAlignment="1">
      <alignment horizontal="center" vertical="top" wrapText="1"/>
    </xf>
    <xf numFmtId="0" fontId="2" fillId="7" borderId="16" xfId="0" applyFont="1" applyFill="1" applyBorder="1" applyAlignment="1">
      <alignment horizontal="center" vertical="top"/>
    </xf>
    <xf numFmtId="0" fontId="2" fillId="7" borderId="51" xfId="0" applyFont="1" applyFill="1" applyBorder="1" applyAlignment="1">
      <alignment horizontal="center" vertical="top"/>
    </xf>
    <xf numFmtId="0" fontId="2" fillId="7" borderId="0" xfId="0" applyFont="1" applyFill="1" applyAlignment="1">
      <alignment horizontal="center" vertical="top"/>
    </xf>
    <xf numFmtId="0" fontId="2" fillId="7" borderId="52" xfId="0" applyFont="1" applyFill="1" applyBorder="1" applyAlignment="1">
      <alignment horizontal="center" vertical="top"/>
    </xf>
    <xf numFmtId="0" fontId="2" fillId="7" borderId="17" xfId="0" applyFont="1" applyFill="1" applyBorder="1" applyAlignment="1">
      <alignment horizontal="center" vertical="top"/>
    </xf>
    <xf numFmtId="0" fontId="2" fillId="7" borderId="50" xfId="0" applyFont="1" applyFill="1" applyBorder="1" applyAlignment="1">
      <alignment horizontal="center" vertical="top"/>
    </xf>
    <xf numFmtId="0" fontId="2" fillId="7" borderId="49" xfId="0" applyFont="1" applyFill="1" applyBorder="1" applyAlignment="1">
      <alignment horizontal="center" vertical="top"/>
    </xf>
    <xf numFmtId="0" fontId="0" fillId="0" borderId="0" xfId="0" applyAlignment="1">
      <alignment horizontal="left" wrapText="1"/>
    </xf>
    <xf numFmtId="0" fontId="5" fillId="0" borderId="1" xfId="0" applyFont="1" applyBorder="1" applyAlignment="1">
      <alignment horizontal="left" vertical="center" wrapText="1"/>
    </xf>
    <xf numFmtId="0" fontId="2" fillId="5" borderId="1" xfId="0" applyFont="1" applyFill="1" applyBorder="1" applyAlignment="1" applyProtection="1">
      <alignment horizontal="left" vertical="center" wrapText="1"/>
      <protection hidden="1"/>
    </xf>
    <xf numFmtId="0" fontId="2" fillId="9"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9" borderId="1" xfId="0" applyFont="1" applyFill="1" applyBorder="1" applyAlignment="1">
      <alignment horizontal="left" vertical="top" indent="1"/>
    </xf>
    <xf numFmtId="9" fontId="21" fillId="0" borderId="1" xfId="0" applyNumberFormat="1" applyFont="1" applyBorder="1" applyAlignment="1" applyProtection="1">
      <alignment horizontal="left" vertical="center" wrapText="1" indent="1"/>
      <protection hidden="1"/>
    </xf>
    <xf numFmtId="9" fontId="21" fillId="15" borderId="1" xfId="0" applyNumberFormat="1" applyFont="1" applyFill="1" applyBorder="1" applyAlignment="1" applyProtection="1">
      <alignment horizontal="left" vertical="center" wrapText="1" indent="1"/>
      <protection hidden="1"/>
    </xf>
    <xf numFmtId="0" fontId="4" fillId="0" borderId="2"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67" xfId="0" applyFont="1" applyBorder="1" applyAlignment="1" applyProtection="1">
      <alignment horizontal="center" vertical="center" wrapText="1"/>
      <protection hidden="1"/>
    </xf>
  </cellXfs>
  <cellStyles count="69">
    <cellStyle name="Normal" xfId="0" builtinId="0"/>
    <cellStyle name="Normal 10" xfId="16" xr:uid="{00000000-0005-0000-0000-000001000000}"/>
    <cellStyle name="Normal 10 2" xfId="67" xr:uid="{2EDC1F6D-0562-4774-BCA1-5EF556EF0398}"/>
    <cellStyle name="Normal 11" xfId="17" xr:uid="{00000000-0005-0000-0000-000002000000}"/>
    <cellStyle name="Normal 12" xfId="18" xr:uid="{00000000-0005-0000-0000-000003000000}"/>
    <cellStyle name="Normal 12 2" xfId="39" xr:uid="{00000000-0005-0000-0000-000004000000}"/>
    <cellStyle name="Normal 13" xfId="19" xr:uid="{00000000-0005-0000-0000-000005000000}"/>
    <cellStyle name="Normal 13 2" xfId="66" xr:uid="{B1CE9F9E-4BA8-4809-A7B8-028BFF0CE5BA}"/>
    <cellStyle name="Normal 14" xfId="27" xr:uid="{00000000-0005-0000-0000-000006000000}"/>
    <cellStyle name="Normal 14 2" xfId="68" xr:uid="{D00423EA-1C09-4056-AE7E-E1F30A950E6B}"/>
    <cellStyle name="Normal 15" xfId="10" xr:uid="{00000000-0005-0000-0000-000007000000}"/>
    <cellStyle name="Normal 16" xfId="20" xr:uid="{00000000-0005-0000-0000-000008000000}"/>
    <cellStyle name="Normal 17" xfId="29" xr:uid="{00000000-0005-0000-0000-000009000000}"/>
    <cellStyle name="Normal 18" xfId="34" xr:uid="{00000000-0005-0000-0000-00000A000000}"/>
    <cellStyle name="Normal 19" xfId="33" xr:uid="{00000000-0005-0000-0000-00000B000000}"/>
    <cellStyle name="Normal 2" xfId="6" xr:uid="{00000000-0005-0000-0000-00000C000000}"/>
    <cellStyle name="Normal 2 10" xfId="40" xr:uid="{00000000-0005-0000-0000-00000D000000}"/>
    <cellStyle name="Normal 2 11" xfId="8" xr:uid="{00000000-0005-0000-0000-00000E000000}"/>
    <cellStyle name="Normal 2 2" xfId="2" xr:uid="{00000000-0005-0000-0000-00000F000000}"/>
    <cellStyle name="Normal 2 2 2" xfId="41" xr:uid="{00000000-0005-0000-0000-000010000000}"/>
    <cellStyle name="Normal 2 3" xfId="3" xr:uid="{00000000-0005-0000-0000-000011000000}"/>
    <cellStyle name="Normal 2 3 2" xfId="42" xr:uid="{00000000-0005-0000-0000-000012000000}"/>
    <cellStyle name="Normal 2 4" xfId="5" xr:uid="{00000000-0005-0000-0000-000013000000}"/>
    <cellStyle name="Normal 2 4 2" xfId="43" xr:uid="{00000000-0005-0000-0000-000014000000}"/>
    <cellStyle name="Normal 2 5" xfId="7" xr:uid="{00000000-0005-0000-0000-000015000000}"/>
    <cellStyle name="Normal 2 5 2" xfId="44" xr:uid="{00000000-0005-0000-0000-000016000000}"/>
    <cellStyle name="Normal 2 6" xfId="45" xr:uid="{00000000-0005-0000-0000-000017000000}"/>
    <cellStyle name="Normal 2 7" xfId="46" xr:uid="{00000000-0005-0000-0000-000018000000}"/>
    <cellStyle name="Normal 2 8" xfId="47" xr:uid="{00000000-0005-0000-0000-000019000000}"/>
    <cellStyle name="Normal 2 9" xfId="48" xr:uid="{00000000-0005-0000-0000-00001A000000}"/>
    <cellStyle name="Normal 20" xfId="35" xr:uid="{00000000-0005-0000-0000-00001B000000}"/>
    <cellStyle name="Normal 21" xfId="21" xr:uid="{00000000-0005-0000-0000-00001C000000}"/>
    <cellStyle name="Normal 22" xfId="22" xr:uid="{00000000-0005-0000-0000-00001D000000}"/>
    <cellStyle name="Normal 23" xfId="23" xr:uid="{00000000-0005-0000-0000-00001E000000}"/>
    <cellStyle name="Normal 24" xfId="24" xr:uid="{00000000-0005-0000-0000-00001F000000}"/>
    <cellStyle name="Normal 25" xfId="25" xr:uid="{00000000-0005-0000-0000-000020000000}"/>
    <cellStyle name="Normal 26" xfId="28" xr:uid="{00000000-0005-0000-0000-000021000000}"/>
    <cellStyle name="Normal 27" xfId="49" xr:uid="{00000000-0005-0000-0000-000022000000}"/>
    <cellStyle name="Normal 28" xfId="32" xr:uid="{00000000-0005-0000-0000-000023000000}"/>
    <cellStyle name="Normal 29" xfId="30" xr:uid="{00000000-0005-0000-0000-000024000000}"/>
    <cellStyle name="Normal 3" xfId="4" xr:uid="{00000000-0005-0000-0000-000025000000}"/>
    <cellStyle name="Normal 3 2" xfId="64" xr:uid="{4BB86722-5D6D-4ACF-8B19-9ACA30936749}"/>
    <cellStyle name="Normal 30" xfId="31" xr:uid="{00000000-0005-0000-0000-000026000000}"/>
    <cellStyle name="Normal 31" xfId="9" xr:uid="{00000000-0005-0000-0000-000027000000}"/>
    <cellStyle name="Normal 31 2" xfId="50" xr:uid="{00000000-0005-0000-0000-000028000000}"/>
    <cellStyle name="Normal 32" xfId="51" xr:uid="{00000000-0005-0000-0000-000029000000}"/>
    <cellStyle name="Normal 33" xfId="52" xr:uid="{00000000-0005-0000-0000-00002A000000}"/>
    <cellStyle name="Normal 34" xfId="53" xr:uid="{00000000-0005-0000-0000-00002B000000}"/>
    <cellStyle name="Normal 35" xfId="54" xr:uid="{00000000-0005-0000-0000-00002C000000}"/>
    <cellStyle name="Normal 36" xfId="37" xr:uid="{00000000-0005-0000-0000-00002D000000}"/>
    <cellStyle name="Normal 37" xfId="55" xr:uid="{00000000-0005-0000-0000-00002E000000}"/>
    <cellStyle name="Normal 38" xfId="56" xr:uid="{00000000-0005-0000-0000-00002F000000}"/>
    <cellStyle name="Normal 39" xfId="57" xr:uid="{00000000-0005-0000-0000-000030000000}"/>
    <cellStyle name="Normal 4" xfId="11" xr:uid="{00000000-0005-0000-0000-000031000000}"/>
    <cellStyle name="Normal 4 2" xfId="65" xr:uid="{D7E516D0-2B1F-4B5D-888E-57D460C89929}"/>
    <cellStyle name="Normal 40" xfId="58" xr:uid="{00000000-0005-0000-0000-000032000000}"/>
    <cellStyle name="Normal 41" xfId="59" xr:uid="{00000000-0005-0000-0000-000033000000}"/>
    <cellStyle name="Normal 42" xfId="60" xr:uid="{00000000-0005-0000-0000-000034000000}"/>
    <cellStyle name="Normal 43" xfId="61" xr:uid="{00000000-0005-0000-0000-000035000000}"/>
    <cellStyle name="Normal 44" xfId="36" xr:uid="{00000000-0005-0000-0000-000036000000}"/>
    <cellStyle name="Normal 45" xfId="38" xr:uid="{00000000-0005-0000-0000-000037000000}"/>
    <cellStyle name="Normal 47" xfId="63" xr:uid="{DBAEBB69-04C4-4F5E-9F16-1B75E0795FA1}"/>
    <cellStyle name="Normal 5" xfId="26" xr:uid="{00000000-0005-0000-0000-000038000000}"/>
    <cellStyle name="Normal 6" xfId="12" xr:uid="{00000000-0005-0000-0000-000039000000}"/>
    <cellStyle name="Normal 7" xfId="13" xr:uid="{00000000-0005-0000-0000-00003A000000}"/>
    <cellStyle name="Normal 8" xfId="14" xr:uid="{00000000-0005-0000-0000-00003B000000}"/>
    <cellStyle name="Normal 9" xfId="15" xr:uid="{00000000-0005-0000-0000-00003C000000}"/>
    <cellStyle name="Normal_Sheet1" xfId="62" xr:uid="{AA786C69-A119-40C0-B233-EAA7FBE74CA8}"/>
    <cellStyle name="Percent" xfId="1" builtinId="5"/>
  </cellStyles>
  <dxfs count="416">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color rgb="FFFFFF00"/>
      </font>
      <fill>
        <patternFill>
          <bgColor rgb="FFBF311A"/>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color auto="1"/>
      </font>
      <fill>
        <patternFill>
          <bgColor rgb="FFE58E1A"/>
        </patternFill>
      </fill>
    </dxf>
    <dxf>
      <font>
        <b val="0"/>
        <i val="0"/>
        <color auto="1"/>
      </font>
      <fill>
        <patternFill>
          <bgColor rgb="FF949B50"/>
        </patternFill>
      </fill>
    </dxf>
    <dxf>
      <font>
        <color theme="0"/>
      </font>
      <fill>
        <patternFill>
          <bgColor rgb="FFBF311A"/>
        </patternFill>
      </fill>
    </dxf>
    <dxf>
      <font>
        <b/>
        <i val="0"/>
        <color auto="1"/>
      </font>
      <fill>
        <patternFill>
          <bgColor rgb="FFE58E1A"/>
        </patternFill>
      </fill>
    </dxf>
    <dxf>
      <font>
        <b/>
        <i val="0"/>
        <color auto="1"/>
      </font>
      <fill>
        <patternFill>
          <bgColor rgb="FF949B50"/>
        </patternFill>
      </fill>
    </dxf>
    <dxf>
      <font>
        <b/>
        <i val="0"/>
        <color theme="0"/>
      </font>
      <fill>
        <patternFill>
          <bgColor rgb="FFBF311A"/>
        </patternFill>
      </fill>
    </dxf>
    <dxf>
      <font>
        <b/>
        <i val="0"/>
        <color theme="0"/>
      </font>
      <fill>
        <patternFill>
          <bgColor theme="8"/>
        </patternFill>
      </fill>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
      <fill>
        <patternFill>
          <bgColor rgb="FF949B50"/>
        </patternFill>
      </fill>
    </dxf>
    <dxf>
      <fill>
        <patternFill>
          <bgColor rgb="FFBF311A"/>
        </patternFill>
      </fill>
    </dxf>
    <dxf>
      <fill>
        <patternFill>
          <bgColor rgb="FF949B50"/>
        </patternFill>
      </fill>
    </dxf>
    <dxf>
      <fill>
        <patternFill>
          <bgColor rgb="FFBF311A"/>
        </patternFill>
      </fill>
    </dxf>
    <dxf>
      <font>
        <b/>
        <i val="0"/>
        <color theme="0"/>
      </font>
      <fill>
        <patternFill>
          <bgColor rgb="FFBF311A"/>
        </patternFill>
      </fill>
    </dxf>
    <dxf>
      <font>
        <b/>
        <i val="0"/>
        <color theme="0"/>
      </font>
      <fill>
        <patternFill>
          <bgColor rgb="FF949B50"/>
        </patternFill>
      </fill>
    </dxf>
  </dxfs>
  <tableStyles count="0" defaultTableStyle="TableStyleMedium9" defaultPivotStyle="PivotStyleLight16"/>
  <colors>
    <mruColors>
      <color rgb="FF807F83"/>
      <color rgb="FF00539B"/>
      <color rgb="FF56A0D3"/>
      <color rgb="FFBF311A"/>
      <color rgb="FF754200"/>
      <color rgb="FFE58E1A"/>
      <color rgb="FF949B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customXml" Target="../customXml/item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Summary!$H$85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43FE-4A5A-B347-5768C7C0D98F}"/>
              </c:ext>
            </c:extLst>
          </c:dPt>
          <c:dPt>
            <c:idx val="1"/>
            <c:bubble3D val="0"/>
            <c:spPr>
              <a:solidFill>
                <a:srgbClr val="00539B"/>
              </a:solidFill>
              <a:ln>
                <a:solidFill>
                  <a:schemeClr val="bg1"/>
                </a:solidFill>
              </a:ln>
            </c:spPr>
            <c:extLst>
              <c:ext xmlns:c16="http://schemas.microsoft.com/office/drawing/2014/chart" uri="{C3380CC4-5D6E-409C-BE32-E72D297353CC}">
                <c16:uniqueId val="{00000003-43FE-4A5A-B347-5768C7C0D98F}"/>
              </c:ext>
            </c:extLst>
          </c:dPt>
          <c:dPt>
            <c:idx val="2"/>
            <c:bubble3D val="0"/>
            <c:spPr>
              <a:solidFill>
                <a:srgbClr val="56A0D3"/>
              </a:solidFill>
              <a:ln>
                <a:solidFill>
                  <a:schemeClr val="bg1"/>
                </a:solidFill>
              </a:ln>
            </c:spPr>
            <c:extLst>
              <c:ext xmlns:c16="http://schemas.microsoft.com/office/drawing/2014/chart" uri="{C3380CC4-5D6E-409C-BE32-E72D297353CC}">
                <c16:uniqueId val="{00000005-43FE-4A5A-B347-5768C7C0D98F}"/>
              </c:ext>
            </c:extLst>
          </c:dPt>
          <c:dPt>
            <c:idx val="3"/>
            <c:bubble3D val="0"/>
            <c:spPr>
              <a:solidFill>
                <a:srgbClr val="E58E1A"/>
              </a:solidFill>
              <a:ln>
                <a:solidFill>
                  <a:schemeClr val="bg1"/>
                </a:solidFill>
              </a:ln>
            </c:spPr>
            <c:extLst>
              <c:ext xmlns:c16="http://schemas.microsoft.com/office/drawing/2014/chart" uri="{C3380CC4-5D6E-409C-BE32-E72D297353CC}">
                <c16:uniqueId val="{00000007-43FE-4A5A-B347-5768C7C0D98F}"/>
              </c:ext>
            </c:extLst>
          </c:dPt>
          <c:dPt>
            <c:idx val="4"/>
            <c:bubble3D val="0"/>
            <c:spPr>
              <a:solidFill>
                <a:srgbClr val="754200"/>
              </a:solidFill>
              <a:ln>
                <a:solidFill>
                  <a:schemeClr val="bg1"/>
                </a:solidFill>
              </a:ln>
            </c:spPr>
            <c:extLst>
              <c:ext xmlns:c16="http://schemas.microsoft.com/office/drawing/2014/chart" uri="{C3380CC4-5D6E-409C-BE32-E72D297353CC}">
                <c16:uniqueId val="{00000009-43FE-4A5A-B347-5768C7C0D98F}"/>
              </c:ext>
            </c:extLst>
          </c:dPt>
          <c:dPt>
            <c:idx val="5"/>
            <c:bubble3D val="0"/>
            <c:spPr>
              <a:solidFill>
                <a:srgbClr val="BF311A"/>
              </a:solidFill>
              <a:ln>
                <a:solidFill>
                  <a:schemeClr val="bg1"/>
                </a:solidFill>
              </a:ln>
            </c:spPr>
            <c:extLst>
              <c:ext xmlns:c16="http://schemas.microsoft.com/office/drawing/2014/chart" uri="{C3380CC4-5D6E-409C-BE32-E72D297353CC}">
                <c16:uniqueId val="{0000000B-43FE-4A5A-B347-5768C7C0D98F}"/>
              </c:ext>
            </c:extLst>
          </c:dPt>
          <c:cat>
            <c:numRef>
              <c:f>Summary!$L$87:$L$92</c:f>
              <c:numCache>
                <c:formatCode>General</c:formatCode>
                <c:ptCount val="6"/>
                <c:pt idx="0">
                  <c:v>0</c:v>
                </c:pt>
                <c:pt idx="1">
                  <c:v>0</c:v>
                </c:pt>
                <c:pt idx="2">
                  <c:v>0</c:v>
                </c:pt>
                <c:pt idx="3">
                  <c:v>0</c:v>
                </c:pt>
                <c:pt idx="4">
                  <c:v>0</c:v>
                </c:pt>
                <c:pt idx="5">
                  <c:v>0</c:v>
                </c:pt>
              </c:numCache>
            </c:numRef>
          </c:cat>
          <c:val>
            <c:numRef>
              <c:f>Summary!$H$87:$H$92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43FE-4A5A-B347-5768C7C0D98F}"/>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Summary!$H$184</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8D2E-4113-AA5B-FB5D608972F5}"/>
              </c:ext>
            </c:extLst>
          </c:dPt>
          <c:dPt>
            <c:idx val="1"/>
            <c:bubble3D val="0"/>
            <c:spPr>
              <a:solidFill>
                <a:srgbClr val="00539B"/>
              </a:solidFill>
              <a:ln>
                <a:solidFill>
                  <a:schemeClr val="bg1"/>
                </a:solidFill>
              </a:ln>
            </c:spPr>
            <c:extLst>
              <c:ext xmlns:c16="http://schemas.microsoft.com/office/drawing/2014/chart" uri="{C3380CC4-5D6E-409C-BE32-E72D297353CC}">
                <c16:uniqueId val="{00000003-8D2E-4113-AA5B-FB5D608972F5}"/>
              </c:ext>
            </c:extLst>
          </c:dPt>
          <c:dPt>
            <c:idx val="2"/>
            <c:bubble3D val="0"/>
            <c:spPr>
              <a:solidFill>
                <a:srgbClr val="56A0D3"/>
              </a:solidFill>
              <a:ln>
                <a:solidFill>
                  <a:schemeClr val="bg1"/>
                </a:solidFill>
              </a:ln>
            </c:spPr>
            <c:extLst>
              <c:ext xmlns:c16="http://schemas.microsoft.com/office/drawing/2014/chart" uri="{C3380CC4-5D6E-409C-BE32-E72D297353CC}">
                <c16:uniqueId val="{00000005-8D2E-4113-AA5B-FB5D608972F5}"/>
              </c:ext>
            </c:extLst>
          </c:dPt>
          <c:dPt>
            <c:idx val="3"/>
            <c:bubble3D val="0"/>
            <c:spPr>
              <a:solidFill>
                <a:srgbClr val="E58E1A"/>
              </a:solidFill>
              <a:ln>
                <a:solidFill>
                  <a:schemeClr val="bg1"/>
                </a:solidFill>
              </a:ln>
            </c:spPr>
            <c:extLst>
              <c:ext xmlns:c16="http://schemas.microsoft.com/office/drawing/2014/chart" uri="{C3380CC4-5D6E-409C-BE32-E72D297353CC}">
                <c16:uniqueId val="{00000007-8D2E-4113-AA5B-FB5D608972F5}"/>
              </c:ext>
            </c:extLst>
          </c:dPt>
          <c:dPt>
            <c:idx val="4"/>
            <c:bubble3D val="0"/>
            <c:spPr>
              <a:solidFill>
                <a:srgbClr val="754200"/>
              </a:solidFill>
              <a:ln>
                <a:solidFill>
                  <a:schemeClr val="bg1"/>
                </a:solidFill>
              </a:ln>
            </c:spPr>
            <c:extLst>
              <c:ext xmlns:c16="http://schemas.microsoft.com/office/drawing/2014/chart" uri="{C3380CC4-5D6E-409C-BE32-E72D297353CC}">
                <c16:uniqueId val="{00000009-8D2E-4113-AA5B-FB5D608972F5}"/>
              </c:ext>
            </c:extLst>
          </c:dPt>
          <c:dPt>
            <c:idx val="5"/>
            <c:bubble3D val="0"/>
            <c:spPr>
              <a:solidFill>
                <a:srgbClr val="BF311A"/>
              </a:solidFill>
              <a:ln>
                <a:solidFill>
                  <a:schemeClr val="bg1"/>
                </a:solidFill>
              </a:ln>
            </c:spPr>
            <c:extLst>
              <c:ext xmlns:c16="http://schemas.microsoft.com/office/drawing/2014/chart" uri="{C3380CC4-5D6E-409C-BE32-E72D297353CC}">
                <c16:uniqueId val="{0000000B-8D2E-4113-AA5B-FB5D608972F5}"/>
              </c:ext>
            </c:extLst>
          </c:dPt>
          <c:cat>
            <c:numRef>
              <c:f>Summary!$L$87:$L$92</c:f>
              <c:numCache>
                <c:formatCode>General</c:formatCode>
                <c:ptCount val="6"/>
                <c:pt idx="0">
                  <c:v>0</c:v>
                </c:pt>
                <c:pt idx="1">
                  <c:v>0</c:v>
                </c:pt>
                <c:pt idx="2">
                  <c:v>0</c:v>
                </c:pt>
                <c:pt idx="3">
                  <c:v>0</c:v>
                </c:pt>
                <c:pt idx="4">
                  <c:v>0</c:v>
                </c:pt>
                <c:pt idx="5">
                  <c:v>0</c:v>
                </c:pt>
              </c:numCache>
            </c:numRef>
          </c:cat>
          <c:val>
            <c:numRef>
              <c:f>Summary!$H$186:$H$191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8D2E-4113-AA5B-FB5D608972F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Summary!$H$195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D749-4D94-85F8-FB3391C0135A}"/>
              </c:ext>
            </c:extLst>
          </c:dPt>
          <c:dPt>
            <c:idx val="1"/>
            <c:bubble3D val="0"/>
            <c:spPr>
              <a:solidFill>
                <a:srgbClr val="00539B"/>
              </a:solidFill>
              <a:ln>
                <a:solidFill>
                  <a:schemeClr val="bg1"/>
                </a:solidFill>
              </a:ln>
            </c:spPr>
            <c:extLst>
              <c:ext xmlns:c16="http://schemas.microsoft.com/office/drawing/2014/chart" uri="{C3380CC4-5D6E-409C-BE32-E72D297353CC}">
                <c16:uniqueId val="{00000003-D749-4D94-85F8-FB3391C0135A}"/>
              </c:ext>
            </c:extLst>
          </c:dPt>
          <c:dPt>
            <c:idx val="2"/>
            <c:bubble3D val="0"/>
            <c:spPr>
              <a:solidFill>
                <a:srgbClr val="56A0D3"/>
              </a:solidFill>
              <a:ln>
                <a:solidFill>
                  <a:schemeClr val="bg1"/>
                </a:solidFill>
              </a:ln>
            </c:spPr>
            <c:extLst>
              <c:ext xmlns:c16="http://schemas.microsoft.com/office/drawing/2014/chart" uri="{C3380CC4-5D6E-409C-BE32-E72D297353CC}">
                <c16:uniqueId val="{00000005-D749-4D94-85F8-FB3391C0135A}"/>
              </c:ext>
            </c:extLst>
          </c:dPt>
          <c:dPt>
            <c:idx val="3"/>
            <c:bubble3D val="0"/>
            <c:spPr>
              <a:solidFill>
                <a:srgbClr val="E58E1A"/>
              </a:solidFill>
              <a:ln>
                <a:solidFill>
                  <a:schemeClr val="bg1"/>
                </a:solidFill>
              </a:ln>
            </c:spPr>
            <c:extLst>
              <c:ext xmlns:c16="http://schemas.microsoft.com/office/drawing/2014/chart" uri="{C3380CC4-5D6E-409C-BE32-E72D297353CC}">
                <c16:uniqueId val="{00000007-D749-4D94-85F8-FB3391C0135A}"/>
              </c:ext>
            </c:extLst>
          </c:dPt>
          <c:dPt>
            <c:idx val="4"/>
            <c:bubble3D val="0"/>
            <c:spPr>
              <a:solidFill>
                <a:srgbClr val="754200"/>
              </a:solidFill>
              <a:ln>
                <a:solidFill>
                  <a:schemeClr val="bg1"/>
                </a:solidFill>
              </a:ln>
            </c:spPr>
            <c:extLst>
              <c:ext xmlns:c16="http://schemas.microsoft.com/office/drawing/2014/chart" uri="{C3380CC4-5D6E-409C-BE32-E72D297353CC}">
                <c16:uniqueId val="{00000009-D749-4D94-85F8-FB3391C0135A}"/>
              </c:ext>
            </c:extLst>
          </c:dPt>
          <c:dPt>
            <c:idx val="5"/>
            <c:bubble3D val="0"/>
            <c:spPr>
              <a:solidFill>
                <a:srgbClr val="BF311A"/>
              </a:solidFill>
              <a:ln>
                <a:solidFill>
                  <a:schemeClr val="bg1"/>
                </a:solidFill>
              </a:ln>
            </c:spPr>
            <c:extLst>
              <c:ext xmlns:c16="http://schemas.microsoft.com/office/drawing/2014/chart" uri="{C3380CC4-5D6E-409C-BE32-E72D297353CC}">
                <c16:uniqueId val="{0000000B-D749-4D94-85F8-FB3391C0135A}"/>
              </c:ext>
            </c:extLst>
          </c:dPt>
          <c:cat>
            <c:numRef>
              <c:f>Summary!$L$87:$L$92</c:f>
              <c:numCache>
                <c:formatCode>General</c:formatCode>
                <c:ptCount val="6"/>
                <c:pt idx="0">
                  <c:v>0</c:v>
                </c:pt>
                <c:pt idx="1">
                  <c:v>0</c:v>
                </c:pt>
                <c:pt idx="2">
                  <c:v>0</c:v>
                </c:pt>
                <c:pt idx="3">
                  <c:v>0</c:v>
                </c:pt>
                <c:pt idx="4">
                  <c:v>0</c:v>
                </c:pt>
                <c:pt idx="5">
                  <c:v>0</c:v>
                </c:pt>
              </c:numCache>
            </c:numRef>
          </c:cat>
          <c:val>
            <c:numRef>
              <c:f>Summary!$H$197:$H$202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D749-4D94-85F8-FB3391C0135A}"/>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Summary!$H$206</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7032-469F-97AA-2A3594A564F3}"/>
              </c:ext>
            </c:extLst>
          </c:dPt>
          <c:dPt>
            <c:idx val="1"/>
            <c:bubble3D val="0"/>
            <c:spPr>
              <a:solidFill>
                <a:srgbClr val="00539B"/>
              </a:solidFill>
              <a:ln>
                <a:solidFill>
                  <a:schemeClr val="bg1"/>
                </a:solidFill>
              </a:ln>
            </c:spPr>
            <c:extLst>
              <c:ext xmlns:c16="http://schemas.microsoft.com/office/drawing/2014/chart" uri="{C3380CC4-5D6E-409C-BE32-E72D297353CC}">
                <c16:uniqueId val="{00000003-7032-469F-97AA-2A3594A564F3}"/>
              </c:ext>
            </c:extLst>
          </c:dPt>
          <c:dPt>
            <c:idx val="2"/>
            <c:bubble3D val="0"/>
            <c:spPr>
              <a:solidFill>
                <a:srgbClr val="56A0D3"/>
              </a:solidFill>
              <a:ln>
                <a:solidFill>
                  <a:schemeClr val="bg1"/>
                </a:solidFill>
              </a:ln>
            </c:spPr>
            <c:extLst>
              <c:ext xmlns:c16="http://schemas.microsoft.com/office/drawing/2014/chart" uri="{C3380CC4-5D6E-409C-BE32-E72D297353CC}">
                <c16:uniqueId val="{00000005-7032-469F-97AA-2A3594A564F3}"/>
              </c:ext>
            </c:extLst>
          </c:dPt>
          <c:dPt>
            <c:idx val="3"/>
            <c:bubble3D val="0"/>
            <c:spPr>
              <a:solidFill>
                <a:srgbClr val="E58E1A"/>
              </a:solidFill>
              <a:ln>
                <a:solidFill>
                  <a:schemeClr val="bg1"/>
                </a:solidFill>
              </a:ln>
            </c:spPr>
            <c:extLst>
              <c:ext xmlns:c16="http://schemas.microsoft.com/office/drawing/2014/chart" uri="{C3380CC4-5D6E-409C-BE32-E72D297353CC}">
                <c16:uniqueId val="{00000007-7032-469F-97AA-2A3594A564F3}"/>
              </c:ext>
            </c:extLst>
          </c:dPt>
          <c:dPt>
            <c:idx val="4"/>
            <c:bubble3D val="0"/>
            <c:spPr>
              <a:solidFill>
                <a:srgbClr val="754200"/>
              </a:solidFill>
              <a:ln>
                <a:solidFill>
                  <a:schemeClr val="bg1"/>
                </a:solidFill>
              </a:ln>
            </c:spPr>
            <c:extLst>
              <c:ext xmlns:c16="http://schemas.microsoft.com/office/drawing/2014/chart" uri="{C3380CC4-5D6E-409C-BE32-E72D297353CC}">
                <c16:uniqueId val="{00000009-7032-469F-97AA-2A3594A564F3}"/>
              </c:ext>
            </c:extLst>
          </c:dPt>
          <c:dPt>
            <c:idx val="5"/>
            <c:bubble3D val="0"/>
            <c:spPr>
              <a:solidFill>
                <a:srgbClr val="BF311A"/>
              </a:solidFill>
              <a:ln>
                <a:solidFill>
                  <a:schemeClr val="bg1"/>
                </a:solidFill>
              </a:ln>
            </c:spPr>
            <c:extLst>
              <c:ext xmlns:c16="http://schemas.microsoft.com/office/drawing/2014/chart" uri="{C3380CC4-5D6E-409C-BE32-E72D297353CC}">
                <c16:uniqueId val="{0000000B-7032-469F-97AA-2A3594A564F3}"/>
              </c:ext>
            </c:extLst>
          </c:dPt>
          <c:cat>
            <c:numRef>
              <c:f>Summary!$L$87:$L$92</c:f>
              <c:numCache>
                <c:formatCode>General</c:formatCode>
                <c:ptCount val="6"/>
                <c:pt idx="0">
                  <c:v>0</c:v>
                </c:pt>
                <c:pt idx="1">
                  <c:v>0</c:v>
                </c:pt>
                <c:pt idx="2">
                  <c:v>0</c:v>
                </c:pt>
                <c:pt idx="3">
                  <c:v>0</c:v>
                </c:pt>
                <c:pt idx="4">
                  <c:v>0</c:v>
                </c:pt>
                <c:pt idx="5">
                  <c:v>0</c:v>
                </c:pt>
              </c:numCache>
            </c:numRef>
          </c:cat>
          <c:val>
            <c:numRef>
              <c:f>Summary!$H$208:$H$213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7032-469F-97AA-2A3594A564F3}"/>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Summary!$H$217</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256C-4C99-A1BA-3122385F4161}"/>
              </c:ext>
            </c:extLst>
          </c:dPt>
          <c:dPt>
            <c:idx val="1"/>
            <c:bubble3D val="0"/>
            <c:spPr>
              <a:solidFill>
                <a:srgbClr val="00539B"/>
              </a:solidFill>
              <a:ln>
                <a:solidFill>
                  <a:schemeClr val="bg1"/>
                </a:solidFill>
              </a:ln>
            </c:spPr>
            <c:extLst>
              <c:ext xmlns:c16="http://schemas.microsoft.com/office/drawing/2014/chart" uri="{C3380CC4-5D6E-409C-BE32-E72D297353CC}">
                <c16:uniqueId val="{00000003-256C-4C99-A1BA-3122385F4161}"/>
              </c:ext>
            </c:extLst>
          </c:dPt>
          <c:dPt>
            <c:idx val="2"/>
            <c:bubble3D val="0"/>
            <c:spPr>
              <a:solidFill>
                <a:srgbClr val="56A0D3"/>
              </a:solidFill>
              <a:ln>
                <a:solidFill>
                  <a:schemeClr val="bg1"/>
                </a:solidFill>
              </a:ln>
            </c:spPr>
            <c:extLst>
              <c:ext xmlns:c16="http://schemas.microsoft.com/office/drawing/2014/chart" uri="{C3380CC4-5D6E-409C-BE32-E72D297353CC}">
                <c16:uniqueId val="{00000005-256C-4C99-A1BA-3122385F4161}"/>
              </c:ext>
            </c:extLst>
          </c:dPt>
          <c:dPt>
            <c:idx val="3"/>
            <c:bubble3D val="0"/>
            <c:spPr>
              <a:solidFill>
                <a:srgbClr val="E58E1A"/>
              </a:solidFill>
              <a:ln>
                <a:solidFill>
                  <a:schemeClr val="bg1"/>
                </a:solidFill>
              </a:ln>
            </c:spPr>
            <c:extLst>
              <c:ext xmlns:c16="http://schemas.microsoft.com/office/drawing/2014/chart" uri="{C3380CC4-5D6E-409C-BE32-E72D297353CC}">
                <c16:uniqueId val="{00000007-256C-4C99-A1BA-3122385F4161}"/>
              </c:ext>
            </c:extLst>
          </c:dPt>
          <c:dPt>
            <c:idx val="4"/>
            <c:bubble3D val="0"/>
            <c:spPr>
              <a:solidFill>
                <a:srgbClr val="754200"/>
              </a:solidFill>
              <a:ln>
                <a:solidFill>
                  <a:schemeClr val="bg1"/>
                </a:solidFill>
              </a:ln>
            </c:spPr>
            <c:extLst>
              <c:ext xmlns:c16="http://schemas.microsoft.com/office/drawing/2014/chart" uri="{C3380CC4-5D6E-409C-BE32-E72D297353CC}">
                <c16:uniqueId val="{00000009-256C-4C99-A1BA-3122385F4161}"/>
              </c:ext>
            </c:extLst>
          </c:dPt>
          <c:dPt>
            <c:idx val="5"/>
            <c:bubble3D val="0"/>
            <c:spPr>
              <a:solidFill>
                <a:srgbClr val="BF311A"/>
              </a:solidFill>
              <a:ln>
                <a:solidFill>
                  <a:schemeClr val="bg1"/>
                </a:solidFill>
              </a:ln>
            </c:spPr>
            <c:extLst>
              <c:ext xmlns:c16="http://schemas.microsoft.com/office/drawing/2014/chart" uri="{C3380CC4-5D6E-409C-BE32-E72D297353CC}">
                <c16:uniqueId val="{0000000B-256C-4C99-A1BA-3122385F4161}"/>
              </c:ext>
            </c:extLst>
          </c:dPt>
          <c:cat>
            <c:numRef>
              <c:f>Summary!$L$87:$L$92</c:f>
              <c:numCache>
                <c:formatCode>General</c:formatCode>
                <c:ptCount val="6"/>
                <c:pt idx="0">
                  <c:v>0</c:v>
                </c:pt>
                <c:pt idx="1">
                  <c:v>0</c:v>
                </c:pt>
                <c:pt idx="2">
                  <c:v>0</c:v>
                </c:pt>
                <c:pt idx="3">
                  <c:v>0</c:v>
                </c:pt>
                <c:pt idx="4">
                  <c:v>0</c:v>
                </c:pt>
                <c:pt idx="5">
                  <c:v>0</c:v>
                </c:pt>
              </c:numCache>
            </c:numRef>
          </c:cat>
          <c:val>
            <c:numRef>
              <c:f>Summary!$H$219:$H$224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256C-4C99-A1BA-3122385F4161}"/>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Summary!$H$228</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8347-4914-BA2B-70C43601862E}"/>
              </c:ext>
            </c:extLst>
          </c:dPt>
          <c:dPt>
            <c:idx val="1"/>
            <c:bubble3D val="0"/>
            <c:spPr>
              <a:solidFill>
                <a:srgbClr val="00539B"/>
              </a:solidFill>
              <a:ln>
                <a:solidFill>
                  <a:schemeClr val="bg1"/>
                </a:solidFill>
              </a:ln>
            </c:spPr>
            <c:extLst>
              <c:ext xmlns:c16="http://schemas.microsoft.com/office/drawing/2014/chart" uri="{C3380CC4-5D6E-409C-BE32-E72D297353CC}">
                <c16:uniqueId val="{00000003-8347-4914-BA2B-70C43601862E}"/>
              </c:ext>
            </c:extLst>
          </c:dPt>
          <c:dPt>
            <c:idx val="2"/>
            <c:bubble3D val="0"/>
            <c:spPr>
              <a:solidFill>
                <a:srgbClr val="56A0D3"/>
              </a:solidFill>
              <a:ln>
                <a:solidFill>
                  <a:schemeClr val="bg1"/>
                </a:solidFill>
              </a:ln>
            </c:spPr>
            <c:extLst>
              <c:ext xmlns:c16="http://schemas.microsoft.com/office/drawing/2014/chart" uri="{C3380CC4-5D6E-409C-BE32-E72D297353CC}">
                <c16:uniqueId val="{00000005-8347-4914-BA2B-70C43601862E}"/>
              </c:ext>
            </c:extLst>
          </c:dPt>
          <c:dPt>
            <c:idx val="3"/>
            <c:bubble3D val="0"/>
            <c:spPr>
              <a:solidFill>
                <a:srgbClr val="E58E1A"/>
              </a:solidFill>
              <a:ln>
                <a:solidFill>
                  <a:schemeClr val="bg1"/>
                </a:solidFill>
              </a:ln>
            </c:spPr>
            <c:extLst>
              <c:ext xmlns:c16="http://schemas.microsoft.com/office/drawing/2014/chart" uri="{C3380CC4-5D6E-409C-BE32-E72D297353CC}">
                <c16:uniqueId val="{00000007-8347-4914-BA2B-70C43601862E}"/>
              </c:ext>
            </c:extLst>
          </c:dPt>
          <c:dPt>
            <c:idx val="4"/>
            <c:bubble3D val="0"/>
            <c:spPr>
              <a:solidFill>
                <a:srgbClr val="754200"/>
              </a:solidFill>
              <a:ln>
                <a:solidFill>
                  <a:schemeClr val="bg1"/>
                </a:solidFill>
              </a:ln>
            </c:spPr>
            <c:extLst>
              <c:ext xmlns:c16="http://schemas.microsoft.com/office/drawing/2014/chart" uri="{C3380CC4-5D6E-409C-BE32-E72D297353CC}">
                <c16:uniqueId val="{00000009-8347-4914-BA2B-70C43601862E}"/>
              </c:ext>
            </c:extLst>
          </c:dPt>
          <c:dPt>
            <c:idx val="5"/>
            <c:bubble3D val="0"/>
            <c:spPr>
              <a:solidFill>
                <a:srgbClr val="BF311A"/>
              </a:solidFill>
              <a:ln>
                <a:solidFill>
                  <a:schemeClr val="bg1"/>
                </a:solidFill>
              </a:ln>
            </c:spPr>
            <c:extLst>
              <c:ext xmlns:c16="http://schemas.microsoft.com/office/drawing/2014/chart" uri="{C3380CC4-5D6E-409C-BE32-E72D297353CC}">
                <c16:uniqueId val="{0000000B-8347-4914-BA2B-70C43601862E}"/>
              </c:ext>
            </c:extLst>
          </c:dPt>
          <c:cat>
            <c:numRef>
              <c:f>Summary!$L$87:$L$92</c:f>
              <c:numCache>
                <c:formatCode>General</c:formatCode>
                <c:ptCount val="6"/>
                <c:pt idx="0">
                  <c:v>0</c:v>
                </c:pt>
                <c:pt idx="1">
                  <c:v>0</c:v>
                </c:pt>
                <c:pt idx="2">
                  <c:v>0</c:v>
                </c:pt>
                <c:pt idx="3">
                  <c:v>0</c:v>
                </c:pt>
                <c:pt idx="4">
                  <c:v>0</c:v>
                </c:pt>
                <c:pt idx="5">
                  <c:v>0</c:v>
                </c:pt>
              </c:numCache>
            </c:numRef>
          </c:cat>
          <c:val>
            <c:numRef>
              <c:f>Summary!$H$230:$H$235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8347-4914-BA2B-70C43601862E}"/>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Summary!$H$239</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23A2-4179-B846-C7112BF01ADD}"/>
              </c:ext>
            </c:extLst>
          </c:dPt>
          <c:dPt>
            <c:idx val="1"/>
            <c:bubble3D val="0"/>
            <c:spPr>
              <a:solidFill>
                <a:srgbClr val="00539B"/>
              </a:solidFill>
              <a:ln>
                <a:solidFill>
                  <a:schemeClr val="bg1"/>
                </a:solidFill>
              </a:ln>
            </c:spPr>
            <c:extLst>
              <c:ext xmlns:c16="http://schemas.microsoft.com/office/drawing/2014/chart" uri="{C3380CC4-5D6E-409C-BE32-E72D297353CC}">
                <c16:uniqueId val="{00000003-23A2-4179-B846-C7112BF01ADD}"/>
              </c:ext>
            </c:extLst>
          </c:dPt>
          <c:dPt>
            <c:idx val="2"/>
            <c:bubble3D val="0"/>
            <c:spPr>
              <a:solidFill>
                <a:srgbClr val="56A0D3"/>
              </a:solidFill>
              <a:ln>
                <a:solidFill>
                  <a:schemeClr val="bg1"/>
                </a:solidFill>
              </a:ln>
            </c:spPr>
            <c:extLst>
              <c:ext xmlns:c16="http://schemas.microsoft.com/office/drawing/2014/chart" uri="{C3380CC4-5D6E-409C-BE32-E72D297353CC}">
                <c16:uniqueId val="{00000005-23A2-4179-B846-C7112BF01ADD}"/>
              </c:ext>
            </c:extLst>
          </c:dPt>
          <c:dPt>
            <c:idx val="3"/>
            <c:bubble3D val="0"/>
            <c:spPr>
              <a:solidFill>
                <a:srgbClr val="E58E1A"/>
              </a:solidFill>
              <a:ln>
                <a:solidFill>
                  <a:schemeClr val="bg1"/>
                </a:solidFill>
              </a:ln>
            </c:spPr>
            <c:extLst>
              <c:ext xmlns:c16="http://schemas.microsoft.com/office/drawing/2014/chart" uri="{C3380CC4-5D6E-409C-BE32-E72D297353CC}">
                <c16:uniqueId val="{00000007-23A2-4179-B846-C7112BF01ADD}"/>
              </c:ext>
            </c:extLst>
          </c:dPt>
          <c:dPt>
            <c:idx val="4"/>
            <c:bubble3D val="0"/>
            <c:spPr>
              <a:solidFill>
                <a:srgbClr val="754200"/>
              </a:solidFill>
              <a:ln>
                <a:solidFill>
                  <a:schemeClr val="bg1"/>
                </a:solidFill>
              </a:ln>
            </c:spPr>
            <c:extLst>
              <c:ext xmlns:c16="http://schemas.microsoft.com/office/drawing/2014/chart" uri="{C3380CC4-5D6E-409C-BE32-E72D297353CC}">
                <c16:uniqueId val="{00000009-23A2-4179-B846-C7112BF01ADD}"/>
              </c:ext>
            </c:extLst>
          </c:dPt>
          <c:dPt>
            <c:idx val="5"/>
            <c:bubble3D val="0"/>
            <c:spPr>
              <a:solidFill>
                <a:srgbClr val="BF311A"/>
              </a:solidFill>
              <a:ln>
                <a:solidFill>
                  <a:schemeClr val="bg1"/>
                </a:solidFill>
              </a:ln>
            </c:spPr>
            <c:extLst>
              <c:ext xmlns:c16="http://schemas.microsoft.com/office/drawing/2014/chart" uri="{C3380CC4-5D6E-409C-BE32-E72D297353CC}">
                <c16:uniqueId val="{0000000B-23A2-4179-B846-C7112BF01ADD}"/>
              </c:ext>
            </c:extLst>
          </c:dPt>
          <c:cat>
            <c:numRef>
              <c:f>Summary!$L$87:$L$92</c:f>
              <c:numCache>
                <c:formatCode>General</c:formatCode>
                <c:ptCount val="6"/>
                <c:pt idx="0">
                  <c:v>0</c:v>
                </c:pt>
                <c:pt idx="1">
                  <c:v>0</c:v>
                </c:pt>
                <c:pt idx="2">
                  <c:v>0</c:v>
                </c:pt>
                <c:pt idx="3">
                  <c:v>0</c:v>
                </c:pt>
                <c:pt idx="4">
                  <c:v>0</c:v>
                </c:pt>
                <c:pt idx="5">
                  <c:v>0</c:v>
                </c:pt>
              </c:numCache>
            </c:numRef>
          </c:cat>
          <c:val>
            <c:numRef>
              <c:f>Summary!$H$241:$H$246</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23A2-4179-B846-C7112BF01ADD}"/>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Summary!$H$250</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66DF-4910-9B1C-D032729F0DF2}"/>
              </c:ext>
            </c:extLst>
          </c:dPt>
          <c:dPt>
            <c:idx val="1"/>
            <c:bubble3D val="0"/>
            <c:spPr>
              <a:solidFill>
                <a:srgbClr val="00539B"/>
              </a:solidFill>
              <a:ln>
                <a:solidFill>
                  <a:schemeClr val="bg1"/>
                </a:solidFill>
              </a:ln>
            </c:spPr>
            <c:extLst>
              <c:ext xmlns:c16="http://schemas.microsoft.com/office/drawing/2014/chart" uri="{C3380CC4-5D6E-409C-BE32-E72D297353CC}">
                <c16:uniqueId val="{00000003-66DF-4910-9B1C-D032729F0DF2}"/>
              </c:ext>
            </c:extLst>
          </c:dPt>
          <c:dPt>
            <c:idx val="2"/>
            <c:bubble3D val="0"/>
            <c:spPr>
              <a:solidFill>
                <a:srgbClr val="56A0D3"/>
              </a:solidFill>
              <a:ln>
                <a:solidFill>
                  <a:schemeClr val="bg1"/>
                </a:solidFill>
              </a:ln>
            </c:spPr>
            <c:extLst>
              <c:ext xmlns:c16="http://schemas.microsoft.com/office/drawing/2014/chart" uri="{C3380CC4-5D6E-409C-BE32-E72D297353CC}">
                <c16:uniqueId val="{00000005-66DF-4910-9B1C-D032729F0DF2}"/>
              </c:ext>
            </c:extLst>
          </c:dPt>
          <c:dPt>
            <c:idx val="3"/>
            <c:bubble3D val="0"/>
            <c:spPr>
              <a:solidFill>
                <a:srgbClr val="E58E1A"/>
              </a:solidFill>
              <a:ln>
                <a:solidFill>
                  <a:schemeClr val="bg1"/>
                </a:solidFill>
              </a:ln>
            </c:spPr>
            <c:extLst>
              <c:ext xmlns:c16="http://schemas.microsoft.com/office/drawing/2014/chart" uri="{C3380CC4-5D6E-409C-BE32-E72D297353CC}">
                <c16:uniqueId val="{00000007-66DF-4910-9B1C-D032729F0DF2}"/>
              </c:ext>
            </c:extLst>
          </c:dPt>
          <c:dPt>
            <c:idx val="4"/>
            <c:bubble3D val="0"/>
            <c:spPr>
              <a:solidFill>
                <a:srgbClr val="754200"/>
              </a:solidFill>
              <a:ln>
                <a:solidFill>
                  <a:schemeClr val="bg1"/>
                </a:solidFill>
              </a:ln>
            </c:spPr>
            <c:extLst>
              <c:ext xmlns:c16="http://schemas.microsoft.com/office/drawing/2014/chart" uri="{C3380CC4-5D6E-409C-BE32-E72D297353CC}">
                <c16:uniqueId val="{00000009-66DF-4910-9B1C-D032729F0DF2}"/>
              </c:ext>
            </c:extLst>
          </c:dPt>
          <c:dPt>
            <c:idx val="5"/>
            <c:bubble3D val="0"/>
            <c:spPr>
              <a:solidFill>
                <a:srgbClr val="BF311A"/>
              </a:solidFill>
              <a:ln>
                <a:solidFill>
                  <a:schemeClr val="bg1"/>
                </a:solidFill>
              </a:ln>
            </c:spPr>
            <c:extLst>
              <c:ext xmlns:c16="http://schemas.microsoft.com/office/drawing/2014/chart" uri="{C3380CC4-5D6E-409C-BE32-E72D297353CC}">
                <c16:uniqueId val="{0000000B-66DF-4910-9B1C-D032729F0DF2}"/>
              </c:ext>
            </c:extLst>
          </c:dPt>
          <c:cat>
            <c:numRef>
              <c:f>Summary!$L$87:$L$92</c:f>
              <c:numCache>
                <c:formatCode>General</c:formatCode>
                <c:ptCount val="6"/>
                <c:pt idx="0">
                  <c:v>0</c:v>
                </c:pt>
                <c:pt idx="1">
                  <c:v>0</c:v>
                </c:pt>
                <c:pt idx="2">
                  <c:v>0</c:v>
                </c:pt>
                <c:pt idx="3">
                  <c:v>0</c:v>
                </c:pt>
                <c:pt idx="4">
                  <c:v>0</c:v>
                </c:pt>
                <c:pt idx="5">
                  <c:v>0</c:v>
                </c:pt>
              </c:numCache>
            </c:numRef>
          </c:cat>
          <c:val>
            <c:numRef>
              <c:f>Summary!$H$252:$H$257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66DF-4910-9B1C-D032729F0DF2}"/>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Summary!$H$261</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192F-4F4C-90E2-0570D3A4B98A}"/>
              </c:ext>
            </c:extLst>
          </c:dPt>
          <c:dPt>
            <c:idx val="1"/>
            <c:bubble3D val="0"/>
            <c:spPr>
              <a:solidFill>
                <a:srgbClr val="00539B"/>
              </a:solidFill>
              <a:ln>
                <a:solidFill>
                  <a:schemeClr val="bg1"/>
                </a:solidFill>
              </a:ln>
            </c:spPr>
            <c:extLst>
              <c:ext xmlns:c16="http://schemas.microsoft.com/office/drawing/2014/chart" uri="{C3380CC4-5D6E-409C-BE32-E72D297353CC}">
                <c16:uniqueId val="{00000003-192F-4F4C-90E2-0570D3A4B98A}"/>
              </c:ext>
            </c:extLst>
          </c:dPt>
          <c:dPt>
            <c:idx val="2"/>
            <c:bubble3D val="0"/>
            <c:spPr>
              <a:solidFill>
                <a:srgbClr val="56A0D3"/>
              </a:solidFill>
              <a:ln>
                <a:solidFill>
                  <a:schemeClr val="bg1"/>
                </a:solidFill>
              </a:ln>
            </c:spPr>
            <c:extLst>
              <c:ext xmlns:c16="http://schemas.microsoft.com/office/drawing/2014/chart" uri="{C3380CC4-5D6E-409C-BE32-E72D297353CC}">
                <c16:uniqueId val="{00000005-192F-4F4C-90E2-0570D3A4B98A}"/>
              </c:ext>
            </c:extLst>
          </c:dPt>
          <c:dPt>
            <c:idx val="3"/>
            <c:bubble3D val="0"/>
            <c:spPr>
              <a:solidFill>
                <a:srgbClr val="E58E1A"/>
              </a:solidFill>
              <a:ln>
                <a:solidFill>
                  <a:schemeClr val="bg1"/>
                </a:solidFill>
              </a:ln>
            </c:spPr>
            <c:extLst>
              <c:ext xmlns:c16="http://schemas.microsoft.com/office/drawing/2014/chart" uri="{C3380CC4-5D6E-409C-BE32-E72D297353CC}">
                <c16:uniqueId val="{00000007-192F-4F4C-90E2-0570D3A4B98A}"/>
              </c:ext>
            </c:extLst>
          </c:dPt>
          <c:dPt>
            <c:idx val="4"/>
            <c:bubble3D val="0"/>
            <c:spPr>
              <a:solidFill>
                <a:srgbClr val="754200"/>
              </a:solidFill>
              <a:ln>
                <a:solidFill>
                  <a:schemeClr val="bg1"/>
                </a:solidFill>
              </a:ln>
            </c:spPr>
            <c:extLst>
              <c:ext xmlns:c16="http://schemas.microsoft.com/office/drawing/2014/chart" uri="{C3380CC4-5D6E-409C-BE32-E72D297353CC}">
                <c16:uniqueId val="{00000009-192F-4F4C-90E2-0570D3A4B98A}"/>
              </c:ext>
            </c:extLst>
          </c:dPt>
          <c:dPt>
            <c:idx val="5"/>
            <c:bubble3D val="0"/>
            <c:spPr>
              <a:solidFill>
                <a:srgbClr val="BF311A"/>
              </a:solidFill>
              <a:ln>
                <a:solidFill>
                  <a:schemeClr val="bg1"/>
                </a:solidFill>
              </a:ln>
            </c:spPr>
            <c:extLst>
              <c:ext xmlns:c16="http://schemas.microsoft.com/office/drawing/2014/chart" uri="{C3380CC4-5D6E-409C-BE32-E72D297353CC}">
                <c16:uniqueId val="{0000000B-192F-4F4C-90E2-0570D3A4B98A}"/>
              </c:ext>
            </c:extLst>
          </c:dPt>
          <c:cat>
            <c:numRef>
              <c:f>Summary!$L$87:$L$92</c:f>
              <c:numCache>
                <c:formatCode>General</c:formatCode>
                <c:ptCount val="6"/>
                <c:pt idx="0">
                  <c:v>0</c:v>
                </c:pt>
                <c:pt idx="1">
                  <c:v>0</c:v>
                </c:pt>
                <c:pt idx="2">
                  <c:v>0</c:v>
                </c:pt>
                <c:pt idx="3">
                  <c:v>0</c:v>
                </c:pt>
                <c:pt idx="4">
                  <c:v>0</c:v>
                </c:pt>
                <c:pt idx="5">
                  <c:v>0</c:v>
                </c:pt>
              </c:numCache>
            </c:numRef>
          </c:cat>
          <c:val>
            <c:numRef>
              <c:f>Summary!$H$263:$H$268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192F-4F4C-90E2-0570D3A4B98A}"/>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Summary!$H$272</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851-44E0-B455-AFD85CCF47AD}"/>
              </c:ext>
            </c:extLst>
          </c:dPt>
          <c:dPt>
            <c:idx val="1"/>
            <c:bubble3D val="0"/>
            <c:spPr>
              <a:solidFill>
                <a:srgbClr val="00539B"/>
              </a:solidFill>
              <a:ln>
                <a:solidFill>
                  <a:schemeClr val="bg1"/>
                </a:solidFill>
              </a:ln>
            </c:spPr>
            <c:extLst>
              <c:ext xmlns:c16="http://schemas.microsoft.com/office/drawing/2014/chart" uri="{C3380CC4-5D6E-409C-BE32-E72D297353CC}">
                <c16:uniqueId val="{00000003-A851-44E0-B455-AFD85CCF47AD}"/>
              </c:ext>
            </c:extLst>
          </c:dPt>
          <c:dPt>
            <c:idx val="2"/>
            <c:bubble3D val="0"/>
            <c:spPr>
              <a:solidFill>
                <a:srgbClr val="56A0D3"/>
              </a:solidFill>
              <a:ln>
                <a:solidFill>
                  <a:schemeClr val="bg1"/>
                </a:solidFill>
              </a:ln>
            </c:spPr>
            <c:extLst>
              <c:ext xmlns:c16="http://schemas.microsoft.com/office/drawing/2014/chart" uri="{C3380CC4-5D6E-409C-BE32-E72D297353CC}">
                <c16:uniqueId val="{00000005-A851-44E0-B455-AFD85CCF47AD}"/>
              </c:ext>
            </c:extLst>
          </c:dPt>
          <c:dPt>
            <c:idx val="3"/>
            <c:bubble3D val="0"/>
            <c:spPr>
              <a:solidFill>
                <a:srgbClr val="E58E1A"/>
              </a:solidFill>
              <a:ln>
                <a:solidFill>
                  <a:schemeClr val="bg1"/>
                </a:solidFill>
              </a:ln>
            </c:spPr>
            <c:extLst>
              <c:ext xmlns:c16="http://schemas.microsoft.com/office/drawing/2014/chart" uri="{C3380CC4-5D6E-409C-BE32-E72D297353CC}">
                <c16:uniqueId val="{00000007-A851-44E0-B455-AFD85CCF47AD}"/>
              </c:ext>
            </c:extLst>
          </c:dPt>
          <c:dPt>
            <c:idx val="4"/>
            <c:bubble3D val="0"/>
            <c:spPr>
              <a:solidFill>
                <a:srgbClr val="754200"/>
              </a:solidFill>
              <a:ln>
                <a:solidFill>
                  <a:schemeClr val="bg1"/>
                </a:solidFill>
              </a:ln>
            </c:spPr>
            <c:extLst>
              <c:ext xmlns:c16="http://schemas.microsoft.com/office/drawing/2014/chart" uri="{C3380CC4-5D6E-409C-BE32-E72D297353CC}">
                <c16:uniqueId val="{00000009-A851-44E0-B455-AFD85CCF47AD}"/>
              </c:ext>
            </c:extLst>
          </c:dPt>
          <c:dPt>
            <c:idx val="5"/>
            <c:bubble3D val="0"/>
            <c:spPr>
              <a:solidFill>
                <a:srgbClr val="BF311A"/>
              </a:solidFill>
              <a:ln>
                <a:solidFill>
                  <a:schemeClr val="bg1"/>
                </a:solidFill>
              </a:ln>
            </c:spPr>
            <c:extLst>
              <c:ext xmlns:c16="http://schemas.microsoft.com/office/drawing/2014/chart" uri="{C3380CC4-5D6E-409C-BE32-E72D297353CC}">
                <c16:uniqueId val="{0000000B-A851-44E0-B455-AFD85CCF47AD}"/>
              </c:ext>
            </c:extLst>
          </c:dPt>
          <c:cat>
            <c:numRef>
              <c:f>Summary!$L$87:$L$92</c:f>
              <c:numCache>
                <c:formatCode>General</c:formatCode>
                <c:ptCount val="6"/>
                <c:pt idx="0">
                  <c:v>0</c:v>
                </c:pt>
                <c:pt idx="1">
                  <c:v>0</c:v>
                </c:pt>
                <c:pt idx="2">
                  <c:v>0</c:v>
                </c:pt>
                <c:pt idx="3">
                  <c:v>0</c:v>
                </c:pt>
                <c:pt idx="4">
                  <c:v>0</c:v>
                </c:pt>
                <c:pt idx="5">
                  <c:v>0</c:v>
                </c:pt>
              </c:numCache>
            </c:numRef>
          </c:cat>
          <c:val>
            <c:numRef>
              <c:f>Summary!$H$274:$H$279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A851-44E0-B455-AFD85CCF47AD}"/>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Summary!$H$283</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062E-49CC-978F-EA2E4EC8A27F}"/>
              </c:ext>
            </c:extLst>
          </c:dPt>
          <c:dPt>
            <c:idx val="1"/>
            <c:bubble3D val="0"/>
            <c:spPr>
              <a:solidFill>
                <a:srgbClr val="00539B"/>
              </a:solidFill>
              <a:ln>
                <a:solidFill>
                  <a:schemeClr val="bg1"/>
                </a:solidFill>
              </a:ln>
            </c:spPr>
            <c:extLst>
              <c:ext xmlns:c16="http://schemas.microsoft.com/office/drawing/2014/chart" uri="{C3380CC4-5D6E-409C-BE32-E72D297353CC}">
                <c16:uniqueId val="{00000003-062E-49CC-978F-EA2E4EC8A27F}"/>
              </c:ext>
            </c:extLst>
          </c:dPt>
          <c:dPt>
            <c:idx val="2"/>
            <c:bubble3D val="0"/>
            <c:spPr>
              <a:solidFill>
                <a:srgbClr val="56A0D3"/>
              </a:solidFill>
              <a:ln>
                <a:solidFill>
                  <a:schemeClr val="bg1"/>
                </a:solidFill>
              </a:ln>
            </c:spPr>
            <c:extLst>
              <c:ext xmlns:c16="http://schemas.microsoft.com/office/drawing/2014/chart" uri="{C3380CC4-5D6E-409C-BE32-E72D297353CC}">
                <c16:uniqueId val="{00000005-062E-49CC-978F-EA2E4EC8A27F}"/>
              </c:ext>
            </c:extLst>
          </c:dPt>
          <c:dPt>
            <c:idx val="3"/>
            <c:bubble3D val="0"/>
            <c:spPr>
              <a:solidFill>
                <a:srgbClr val="E58E1A"/>
              </a:solidFill>
              <a:ln>
                <a:solidFill>
                  <a:schemeClr val="bg1"/>
                </a:solidFill>
              </a:ln>
            </c:spPr>
            <c:extLst>
              <c:ext xmlns:c16="http://schemas.microsoft.com/office/drawing/2014/chart" uri="{C3380CC4-5D6E-409C-BE32-E72D297353CC}">
                <c16:uniqueId val="{00000007-062E-49CC-978F-EA2E4EC8A27F}"/>
              </c:ext>
            </c:extLst>
          </c:dPt>
          <c:dPt>
            <c:idx val="4"/>
            <c:bubble3D val="0"/>
            <c:spPr>
              <a:solidFill>
                <a:srgbClr val="754200"/>
              </a:solidFill>
              <a:ln>
                <a:solidFill>
                  <a:schemeClr val="bg1"/>
                </a:solidFill>
              </a:ln>
            </c:spPr>
            <c:extLst>
              <c:ext xmlns:c16="http://schemas.microsoft.com/office/drawing/2014/chart" uri="{C3380CC4-5D6E-409C-BE32-E72D297353CC}">
                <c16:uniqueId val="{00000009-062E-49CC-978F-EA2E4EC8A27F}"/>
              </c:ext>
            </c:extLst>
          </c:dPt>
          <c:dPt>
            <c:idx val="5"/>
            <c:bubble3D val="0"/>
            <c:spPr>
              <a:solidFill>
                <a:srgbClr val="BF311A"/>
              </a:solidFill>
              <a:ln>
                <a:solidFill>
                  <a:schemeClr val="bg1"/>
                </a:solidFill>
              </a:ln>
            </c:spPr>
            <c:extLst>
              <c:ext xmlns:c16="http://schemas.microsoft.com/office/drawing/2014/chart" uri="{C3380CC4-5D6E-409C-BE32-E72D297353CC}">
                <c16:uniqueId val="{0000000B-062E-49CC-978F-EA2E4EC8A27F}"/>
              </c:ext>
            </c:extLst>
          </c:dPt>
          <c:cat>
            <c:numRef>
              <c:f>Summary!$L$87:$L$92</c:f>
              <c:numCache>
                <c:formatCode>General</c:formatCode>
                <c:ptCount val="6"/>
                <c:pt idx="0">
                  <c:v>0</c:v>
                </c:pt>
                <c:pt idx="1">
                  <c:v>0</c:v>
                </c:pt>
                <c:pt idx="2">
                  <c:v>0</c:v>
                </c:pt>
                <c:pt idx="3">
                  <c:v>0</c:v>
                </c:pt>
                <c:pt idx="4">
                  <c:v>0</c:v>
                </c:pt>
                <c:pt idx="5">
                  <c:v>0</c:v>
                </c:pt>
              </c:numCache>
            </c:numRef>
          </c:cat>
          <c:val>
            <c:numRef>
              <c:f>Summary!$H$285:$H$290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062E-49CC-978F-EA2E4EC8A27F}"/>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Summary!$H$96</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4FFA-4AAA-A465-B14AEF1504C0}"/>
              </c:ext>
            </c:extLst>
          </c:dPt>
          <c:dPt>
            <c:idx val="1"/>
            <c:bubble3D val="0"/>
            <c:spPr>
              <a:solidFill>
                <a:srgbClr val="00539B"/>
              </a:solidFill>
              <a:ln>
                <a:solidFill>
                  <a:schemeClr val="bg1"/>
                </a:solidFill>
              </a:ln>
            </c:spPr>
            <c:extLst>
              <c:ext xmlns:c16="http://schemas.microsoft.com/office/drawing/2014/chart" uri="{C3380CC4-5D6E-409C-BE32-E72D297353CC}">
                <c16:uniqueId val="{00000003-4FFA-4AAA-A465-B14AEF1504C0}"/>
              </c:ext>
            </c:extLst>
          </c:dPt>
          <c:dPt>
            <c:idx val="2"/>
            <c:bubble3D val="0"/>
            <c:spPr>
              <a:solidFill>
                <a:srgbClr val="56A0D3"/>
              </a:solidFill>
              <a:ln>
                <a:solidFill>
                  <a:schemeClr val="bg1"/>
                </a:solidFill>
              </a:ln>
            </c:spPr>
            <c:extLst>
              <c:ext xmlns:c16="http://schemas.microsoft.com/office/drawing/2014/chart" uri="{C3380CC4-5D6E-409C-BE32-E72D297353CC}">
                <c16:uniqueId val="{00000005-4FFA-4AAA-A465-B14AEF1504C0}"/>
              </c:ext>
            </c:extLst>
          </c:dPt>
          <c:dPt>
            <c:idx val="3"/>
            <c:bubble3D val="0"/>
            <c:spPr>
              <a:solidFill>
                <a:srgbClr val="E58E1A"/>
              </a:solidFill>
              <a:ln>
                <a:solidFill>
                  <a:schemeClr val="bg1"/>
                </a:solidFill>
              </a:ln>
            </c:spPr>
            <c:extLst>
              <c:ext xmlns:c16="http://schemas.microsoft.com/office/drawing/2014/chart" uri="{C3380CC4-5D6E-409C-BE32-E72D297353CC}">
                <c16:uniqueId val="{00000007-4FFA-4AAA-A465-B14AEF1504C0}"/>
              </c:ext>
            </c:extLst>
          </c:dPt>
          <c:dPt>
            <c:idx val="4"/>
            <c:bubble3D val="0"/>
            <c:spPr>
              <a:solidFill>
                <a:srgbClr val="754200"/>
              </a:solidFill>
              <a:ln>
                <a:solidFill>
                  <a:schemeClr val="bg1"/>
                </a:solidFill>
              </a:ln>
            </c:spPr>
            <c:extLst>
              <c:ext xmlns:c16="http://schemas.microsoft.com/office/drawing/2014/chart" uri="{C3380CC4-5D6E-409C-BE32-E72D297353CC}">
                <c16:uniqueId val="{00000009-4FFA-4AAA-A465-B14AEF1504C0}"/>
              </c:ext>
            </c:extLst>
          </c:dPt>
          <c:dPt>
            <c:idx val="5"/>
            <c:bubble3D val="0"/>
            <c:spPr>
              <a:solidFill>
                <a:srgbClr val="BF311A"/>
              </a:solidFill>
              <a:ln>
                <a:solidFill>
                  <a:schemeClr val="bg1"/>
                </a:solidFill>
              </a:ln>
            </c:spPr>
            <c:extLst>
              <c:ext xmlns:c16="http://schemas.microsoft.com/office/drawing/2014/chart" uri="{C3380CC4-5D6E-409C-BE32-E72D297353CC}">
                <c16:uniqueId val="{0000000B-4FFA-4AAA-A465-B14AEF1504C0}"/>
              </c:ext>
            </c:extLst>
          </c:dPt>
          <c:cat>
            <c:numRef>
              <c:f>Summary!$L$87:$L$92</c:f>
              <c:numCache>
                <c:formatCode>General</c:formatCode>
                <c:ptCount val="6"/>
                <c:pt idx="0">
                  <c:v>0</c:v>
                </c:pt>
                <c:pt idx="1">
                  <c:v>0</c:v>
                </c:pt>
                <c:pt idx="2">
                  <c:v>0</c:v>
                </c:pt>
                <c:pt idx="3">
                  <c:v>0</c:v>
                </c:pt>
                <c:pt idx="4">
                  <c:v>0</c:v>
                </c:pt>
                <c:pt idx="5">
                  <c:v>0</c:v>
                </c:pt>
              </c:numCache>
            </c:numRef>
          </c:cat>
          <c:val>
            <c:numRef>
              <c:f>Summary!$H$98:$H$103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4FFA-4AAA-A465-B14AEF1504C0}"/>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Summary!$H$294</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3731-4376-9DC4-F5888A52164E}"/>
              </c:ext>
            </c:extLst>
          </c:dPt>
          <c:dPt>
            <c:idx val="1"/>
            <c:bubble3D val="0"/>
            <c:spPr>
              <a:solidFill>
                <a:srgbClr val="00539B"/>
              </a:solidFill>
              <a:ln>
                <a:solidFill>
                  <a:schemeClr val="bg1"/>
                </a:solidFill>
              </a:ln>
            </c:spPr>
            <c:extLst>
              <c:ext xmlns:c16="http://schemas.microsoft.com/office/drawing/2014/chart" uri="{C3380CC4-5D6E-409C-BE32-E72D297353CC}">
                <c16:uniqueId val="{00000003-3731-4376-9DC4-F5888A52164E}"/>
              </c:ext>
            </c:extLst>
          </c:dPt>
          <c:dPt>
            <c:idx val="2"/>
            <c:bubble3D val="0"/>
            <c:spPr>
              <a:solidFill>
                <a:srgbClr val="56A0D3"/>
              </a:solidFill>
              <a:ln>
                <a:solidFill>
                  <a:schemeClr val="bg1"/>
                </a:solidFill>
              </a:ln>
            </c:spPr>
            <c:extLst>
              <c:ext xmlns:c16="http://schemas.microsoft.com/office/drawing/2014/chart" uri="{C3380CC4-5D6E-409C-BE32-E72D297353CC}">
                <c16:uniqueId val="{00000005-3731-4376-9DC4-F5888A52164E}"/>
              </c:ext>
            </c:extLst>
          </c:dPt>
          <c:dPt>
            <c:idx val="3"/>
            <c:bubble3D val="0"/>
            <c:spPr>
              <a:solidFill>
                <a:srgbClr val="E58E1A"/>
              </a:solidFill>
              <a:ln>
                <a:solidFill>
                  <a:schemeClr val="bg1"/>
                </a:solidFill>
              </a:ln>
            </c:spPr>
            <c:extLst>
              <c:ext xmlns:c16="http://schemas.microsoft.com/office/drawing/2014/chart" uri="{C3380CC4-5D6E-409C-BE32-E72D297353CC}">
                <c16:uniqueId val="{00000007-3731-4376-9DC4-F5888A52164E}"/>
              </c:ext>
            </c:extLst>
          </c:dPt>
          <c:dPt>
            <c:idx val="4"/>
            <c:bubble3D val="0"/>
            <c:spPr>
              <a:solidFill>
                <a:srgbClr val="754200"/>
              </a:solidFill>
              <a:ln>
                <a:solidFill>
                  <a:schemeClr val="bg1"/>
                </a:solidFill>
              </a:ln>
            </c:spPr>
            <c:extLst>
              <c:ext xmlns:c16="http://schemas.microsoft.com/office/drawing/2014/chart" uri="{C3380CC4-5D6E-409C-BE32-E72D297353CC}">
                <c16:uniqueId val="{00000009-3731-4376-9DC4-F5888A52164E}"/>
              </c:ext>
            </c:extLst>
          </c:dPt>
          <c:dPt>
            <c:idx val="5"/>
            <c:bubble3D val="0"/>
            <c:spPr>
              <a:solidFill>
                <a:srgbClr val="BF311A"/>
              </a:solidFill>
              <a:ln>
                <a:solidFill>
                  <a:schemeClr val="bg1"/>
                </a:solidFill>
              </a:ln>
            </c:spPr>
            <c:extLst>
              <c:ext xmlns:c16="http://schemas.microsoft.com/office/drawing/2014/chart" uri="{C3380CC4-5D6E-409C-BE32-E72D297353CC}">
                <c16:uniqueId val="{0000000B-3731-4376-9DC4-F5888A52164E}"/>
              </c:ext>
            </c:extLst>
          </c:dPt>
          <c:cat>
            <c:numRef>
              <c:f>Summary!$L$87:$L$92</c:f>
              <c:numCache>
                <c:formatCode>General</c:formatCode>
                <c:ptCount val="6"/>
                <c:pt idx="0">
                  <c:v>0</c:v>
                </c:pt>
                <c:pt idx="1">
                  <c:v>0</c:v>
                </c:pt>
                <c:pt idx="2">
                  <c:v>0</c:v>
                </c:pt>
                <c:pt idx="3">
                  <c:v>0</c:v>
                </c:pt>
                <c:pt idx="4">
                  <c:v>0</c:v>
                </c:pt>
                <c:pt idx="5">
                  <c:v>0</c:v>
                </c:pt>
              </c:numCache>
            </c:numRef>
          </c:cat>
          <c:val>
            <c:numRef>
              <c:f>Summary!$H$296:$H$301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3731-4376-9DC4-F5888A52164E}"/>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Summary!$H$305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6C2-424A-9A5F-742EAEB5D113}"/>
              </c:ext>
            </c:extLst>
          </c:dPt>
          <c:dPt>
            <c:idx val="1"/>
            <c:bubble3D val="0"/>
            <c:spPr>
              <a:solidFill>
                <a:srgbClr val="00539B"/>
              </a:solidFill>
              <a:ln>
                <a:solidFill>
                  <a:schemeClr val="bg1"/>
                </a:solidFill>
              </a:ln>
            </c:spPr>
            <c:extLst>
              <c:ext xmlns:c16="http://schemas.microsoft.com/office/drawing/2014/chart" uri="{C3380CC4-5D6E-409C-BE32-E72D297353CC}">
                <c16:uniqueId val="{00000003-A6C2-424A-9A5F-742EAEB5D113}"/>
              </c:ext>
            </c:extLst>
          </c:dPt>
          <c:dPt>
            <c:idx val="2"/>
            <c:bubble3D val="0"/>
            <c:spPr>
              <a:solidFill>
                <a:srgbClr val="56A0D3"/>
              </a:solidFill>
              <a:ln>
                <a:solidFill>
                  <a:schemeClr val="bg1"/>
                </a:solidFill>
              </a:ln>
            </c:spPr>
            <c:extLst>
              <c:ext xmlns:c16="http://schemas.microsoft.com/office/drawing/2014/chart" uri="{C3380CC4-5D6E-409C-BE32-E72D297353CC}">
                <c16:uniqueId val="{00000005-A6C2-424A-9A5F-742EAEB5D113}"/>
              </c:ext>
            </c:extLst>
          </c:dPt>
          <c:dPt>
            <c:idx val="3"/>
            <c:bubble3D val="0"/>
            <c:spPr>
              <a:solidFill>
                <a:srgbClr val="E58E1A"/>
              </a:solidFill>
              <a:ln>
                <a:solidFill>
                  <a:schemeClr val="bg1"/>
                </a:solidFill>
              </a:ln>
            </c:spPr>
            <c:extLst>
              <c:ext xmlns:c16="http://schemas.microsoft.com/office/drawing/2014/chart" uri="{C3380CC4-5D6E-409C-BE32-E72D297353CC}">
                <c16:uniqueId val="{00000007-A6C2-424A-9A5F-742EAEB5D113}"/>
              </c:ext>
            </c:extLst>
          </c:dPt>
          <c:dPt>
            <c:idx val="4"/>
            <c:bubble3D val="0"/>
            <c:spPr>
              <a:solidFill>
                <a:srgbClr val="754200"/>
              </a:solidFill>
              <a:ln>
                <a:solidFill>
                  <a:schemeClr val="bg1"/>
                </a:solidFill>
              </a:ln>
            </c:spPr>
            <c:extLst>
              <c:ext xmlns:c16="http://schemas.microsoft.com/office/drawing/2014/chart" uri="{C3380CC4-5D6E-409C-BE32-E72D297353CC}">
                <c16:uniqueId val="{00000009-A6C2-424A-9A5F-742EAEB5D113}"/>
              </c:ext>
            </c:extLst>
          </c:dPt>
          <c:dPt>
            <c:idx val="5"/>
            <c:bubble3D val="0"/>
            <c:spPr>
              <a:solidFill>
                <a:srgbClr val="BF311A"/>
              </a:solidFill>
              <a:ln>
                <a:solidFill>
                  <a:schemeClr val="bg1"/>
                </a:solidFill>
              </a:ln>
            </c:spPr>
            <c:extLst>
              <c:ext xmlns:c16="http://schemas.microsoft.com/office/drawing/2014/chart" uri="{C3380CC4-5D6E-409C-BE32-E72D297353CC}">
                <c16:uniqueId val="{0000000B-A6C2-424A-9A5F-742EAEB5D113}"/>
              </c:ext>
            </c:extLst>
          </c:dPt>
          <c:cat>
            <c:numRef>
              <c:f>Summary!$L$87:$L$92</c:f>
              <c:numCache>
                <c:formatCode>General</c:formatCode>
                <c:ptCount val="6"/>
                <c:pt idx="0">
                  <c:v>0</c:v>
                </c:pt>
                <c:pt idx="1">
                  <c:v>0</c:v>
                </c:pt>
                <c:pt idx="2">
                  <c:v>0</c:v>
                </c:pt>
                <c:pt idx="3">
                  <c:v>0</c:v>
                </c:pt>
                <c:pt idx="4">
                  <c:v>0</c:v>
                </c:pt>
                <c:pt idx="5">
                  <c:v>0</c:v>
                </c:pt>
              </c:numCache>
            </c:numRef>
          </c:cat>
          <c:val>
            <c:numRef>
              <c:f>Summary!$H$307:$H$312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A6C2-424A-9A5F-742EAEB5D113}"/>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Summary!$H$316</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78C-45C0-9217-3ADB6E213423}"/>
              </c:ext>
            </c:extLst>
          </c:dPt>
          <c:dPt>
            <c:idx val="1"/>
            <c:bubble3D val="0"/>
            <c:spPr>
              <a:solidFill>
                <a:srgbClr val="00539B"/>
              </a:solidFill>
              <a:ln>
                <a:solidFill>
                  <a:schemeClr val="bg1"/>
                </a:solidFill>
              </a:ln>
            </c:spPr>
            <c:extLst>
              <c:ext xmlns:c16="http://schemas.microsoft.com/office/drawing/2014/chart" uri="{C3380CC4-5D6E-409C-BE32-E72D297353CC}">
                <c16:uniqueId val="{00000003-A78C-45C0-9217-3ADB6E213423}"/>
              </c:ext>
            </c:extLst>
          </c:dPt>
          <c:dPt>
            <c:idx val="2"/>
            <c:bubble3D val="0"/>
            <c:spPr>
              <a:solidFill>
                <a:srgbClr val="56A0D3"/>
              </a:solidFill>
              <a:ln>
                <a:solidFill>
                  <a:schemeClr val="bg1"/>
                </a:solidFill>
              </a:ln>
            </c:spPr>
            <c:extLst>
              <c:ext xmlns:c16="http://schemas.microsoft.com/office/drawing/2014/chart" uri="{C3380CC4-5D6E-409C-BE32-E72D297353CC}">
                <c16:uniqueId val="{00000005-A78C-45C0-9217-3ADB6E213423}"/>
              </c:ext>
            </c:extLst>
          </c:dPt>
          <c:dPt>
            <c:idx val="3"/>
            <c:bubble3D val="0"/>
            <c:spPr>
              <a:solidFill>
                <a:srgbClr val="E58E1A"/>
              </a:solidFill>
              <a:ln>
                <a:solidFill>
                  <a:schemeClr val="bg1"/>
                </a:solidFill>
              </a:ln>
            </c:spPr>
            <c:extLst>
              <c:ext xmlns:c16="http://schemas.microsoft.com/office/drawing/2014/chart" uri="{C3380CC4-5D6E-409C-BE32-E72D297353CC}">
                <c16:uniqueId val="{00000007-A78C-45C0-9217-3ADB6E213423}"/>
              </c:ext>
            </c:extLst>
          </c:dPt>
          <c:dPt>
            <c:idx val="4"/>
            <c:bubble3D val="0"/>
            <c:spPr>
              <a:solidFill>
                <a:srgbClr val="754200"/>
              </a:solidFill>
              <a:ln>
                <a:solidFill>
                  <a:schemeClr val="bg1"/>
                </a:solidFill>
              </a:ln>
            </c:spPr>
            <c:extLst>
              <c:ext xmlns:c16="http://schemas.microsoft.com/office/drawing/2014/chart" uri="{C3380CC4-5D6E-409C-BE32-E72D297353CC}">
                <c16:uniqueId val="{00000009-A78C-45C0-9217-3ADB6E213423}"/>
              </c:ext>
            </c:extLst>
          </c:dPt>
          <c:dPt>
            <c:idx val="5"/>
            <c:bubble3D val="0"/>
            <c:spPr>
              <a:solidFill>
                <a:srgbClr val="BF311A"/>
              </a:solidFill>
              <a:ln>
                <a:solidFill>
                  <a:schemeClr val="bg1"/>
                </a:solidFill>
              </a:ln>
            </c:spPr>
            <c:extLst>
              <c:ext xmlns:c16="http://schemas.microsoft.com/office/drawing/2014/chart" uri="{C3380CC4-5D6E-409C-BE32-E72D297353CC}">
                <c16:uniqueId val="{0000000B-A78C-45C0-9217-3ADB6E213423}"/>
              </c:ext>
            </c:extLst>
          </c:dPt>
          <c:cat>
            <c:numRef>
              <c:f>Summary!$L$87:$L$92</c:f>
              <c:numCache>
                <c:formatCode>General</c:formatCode>
                <c:ptCount val="6"/>
                <c:pt idx="0">
                  <c:v>0</c:v>
                </c:pt>
                <c:pt idx="1">
                  <c:v>0</c:v>
                </c:pt>
                <c:pt idx="2">
                  <c:v>0</c:v>
                </c:pt>
                <c:pt idx="3">
                  <c:v>0</c:v>
                </c:pt>
                <c:pt idx="4">
                  <c:v>0</c:v>
                </c:pt>
                <c:pt idx="5">
                  <c:v>0</c:v>
                </c:pt>
              </c:numCache>
            </c:numRef>
          </c:cat>
          <c:val>
            <c:numRef>
              <c:f>Summary!$H$318:$H$323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A78C-45C0-9217-3ADB6E213423}"/>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Summary!$H$327</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92F-447F-8537-5671AB6EC05B}"/>
              </c:ext>
            </c:extLst>
          </c:dPt>
          <c:dPt>
            <c:idx val="1"/>
            <c:bubble3D val="0"/>
            <c:spPr>
              <a:solidFill>
                <a:srgbClr val="00539B"/>
              </a:solidFill>
              <a:ln>
                <a:solidFill>
                  <a:schemeClr val="bg1"/>
                </a:solidFill>
              </a:ln>
            </c:spPr>
            <c:extLst>
              <c:ext xmlns:c16="http://schemas.microsoft.com/office/drawing/2014/chart" uri="{C3380CC4-5D6E-409C-BE32-E72D297353CC}">
                <c16:uniqueId val="{00000003-A92F-447F-8537-5671AB6EC05B}"/>
              </c:ext>
            </c:extLst>
          </c:dPt>
          <c:dPt>
            <c:idx val="2"/>
            <c:bubble3D val="0"/>
            <c:spPr>
              <a:solidFill>
                <a:srgbClr val="56A0D3"/>
              </a:solidFill>
              <a:ln>
                <a:solidFill>
                  <a:schemeClr val="bg1"/>
                </a:solidFill>
              </a:ln>
            </c:spPr>
            <c:extLst>
              <c:ext xmlns:c16="http://schemas.microsoft.com/office/drawing/2014/chart" uri="{C3380CC4-5D6E-409C-BE32-E72D297353CC}">
                <c16:uniqueId val="{00000005-A92F-447F-8537-5671AB6EC05B}"/>
              </c:ext>
            </c:extLst>
          </c:dPt>
          <c:dPt>
            <c:idx val="3"/>
            <c:bubble3D val="0"/>
            <c:spPr>
              <a:solidFill>
                <a:srgbClr val="E58E1A"/>
              </a:solidFill>
              <a:ln>
                <a:solidFill>
                  <a:schemeClr val="bg1"/>
                </a:solidFill>
              </a:ln>
            </c:spPr>
            <c:extLst>
              <c:ext xmlns:c16="http://schemas.microsoft.com/office/drawing/2014/chart" uri="{C3380CC4-5D6E-409C-BE32-E72D297353CC}">
                <c16:uniqueId val="{00000007-A92F-447F-8537-5671AB6EC05B}"/>
              </c:ext>
            </c:extLst>
          </c:dPt>
          <c:dPt>
            <c:idx val="4"/>
            <c:bubble3D val="0"/>
            <c:spPr>
              <a:solidFill>
                <a:srgbClr val="754200"/>
              </a:solidFill>
              <a:ln>
                <a:solidFill>
                  <a:schemeClr val="bg1"/>
                </a:solidFill>
              </a:ln>
            </c:spPr>
            <c:extLst>
              <c:ext xmlns:c16="http://schemas.microsoft.com/office/drawing/2014/chart" uri="{C3380CC4-5D6E-409C-BE32-E72D297353CC}">
                <c16:uniqueId val="{00000009-A92F-447F-8537-5671AB6EC05B}"/>
              </c:ext>
            </c:extLst>
          </c:dPt>
          <c:dPt>
            <c:idx val="5"/>
            <c:bubble3D val="0"/>
            <c:spPr>
              <a:solidFill>
                <a:srgbClr val="BF311A"/>
              </a:solidFill>
              <a:ln>
                <a:solidFill>
                  <a:schemeClr val="bg1"/>
                </a:solidFill>
              </a:ln>
            </c:spPr>
            <c:extLst>
              <c:ext xmlns:c16="http://schemas.microsoft.com/office/drawing/2014/chart" uri="{C3380CC4-5D6E-409C-BE32-E72D297353CC}">
                <c16:uniqueId val="{0000000B-A92F-447F-8537-5671AB6EC05B}"/>
              </c:ext>
            </c:extLst>
          </c:dPt>
          <c:cat>
            <c:numRef>
              <c:f>Summary!$L$87:$L$92</c:f>
              <c:numCache>
                <c:formatCode>General</c:formatCode>
                <c:ptCount val="6"/>
                <c:pt idx="0">
                  <c:v>0</c:v>
                </c:pt>
                <c:pt idx="1">
                  <c:v>0</c:v>
                </c:pt>
                <c:pt idx="2">
                  <c:v>0</c:v>
                </c:pt>
                <c:pt idx="3">
                  <c:v>0</c:v>
                </c:pt>
                <c:pt idx="4">
                  <c:v>0</c:v>
                </c:pt>
                <c:pt idx="5">
                  <c:v>0</c:v>
                </c:pt>
              </c:numCache>
            </c:numRef>
          </c:cat>
          <c:val>
            <c:numRef>
              <c:f>Summary!$H$329:$H$334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A92F-447F-8537-5671AB6EC05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Summary!$H$338</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F544-4B42-A3CA-9AA4D39511B2}"/>
              </c:ext>
            </c:extLst>
          </c:dPt>
          <c:dPt>
            <c:idx val="1"/>
            <c:bubble3D val="0"/>
            <c:spPr>
              <a:solidFill>
                <a:srgbClr val="00539B"/>
              </a:solidFill>
              <a:ln>
                <a:solidFill>
                  <a:schemeClr val="bg1"/>
                </a:solidFill>
              </a:ln>
            </c:spPr>
            <c:extLst>
              <c:ext xmlns:c16="http://schemas.microsoft.com/office/drawing/2014/chart" uri="{C3380CC4-5D6E-409C-BE32-E72D297353CC}">
                <c16:uniqueId val="{00000003-F544-4B42-A3CA-9AA4D39511B2}"/>
              </c:ext>
            </c:extLst>
          </c:dPt>
          <c:dPt>
            <c:idx val="2"/>
            <c:bubble3D val="0"/>
            <c:spPr>
              <a:solidFill>
                <a:srgbClr val="56A0D3"/>
              </a:solidFill>
              <a:ln>
                <a:solidFill>
                  <a:schemeClr val="bg1"/>
                </a:solidFill>
              </a:ln>
            </c:spPr>
            <c:extLst>
              <c:ext xmlns:c16="http://schemas.microsoft.com/office/drawing/2014/chart" uri="{C3380CC4-5D6E-409C-BE32-E72D297353CC}">
                <c16:uniqueId val="{00000005-F544-4B42-A3CA-9AA4D39511B2}"/>
              </c:ext>
            </c:extLst>
          </c:dPt>
          <c:dPt>
            <c:idx val="3"/>
            <c:bubble3D val="0"/>
            <c:spPr>
              <a:solidFill>
                <a:srgbClr val="E58E1A"/>
              </a:solidFill>
              <a:ln>
                <a:solidFill>
                  <a:schemeClr val="bg1"/>
                </a:solidFill>
              </a:ln>
            </c:spPr>
            <c:extLst>
              <c:ext xmlns:c16="http://schemas.microsoft.com/office/drawing/2014/chart" uri="{C3380CC4-5D6E-409C-BE32-E72D297353CC}">
                <c16:uniqueId val="{00000007-F544-4B42-A3CA-9AA4D39511B2}"/>
              </c:ext>
            </c:extLst>
          </c:dPt>
          <c:dPt>
            <c:idx val="4"/>
            <c:bubble3D val="0"/>
            <c:spPr>
              <a:solidFill>
                <a:srgbClr val="754200"/>
              </a:solidFill>
              <a:ln>
                <a:solidFill>
                  <a:schemeClr val="bg1"/>
                </a:solidFill>
              </a:ln>
            </c:spPr>
            <c:extLst>
              <c:ext xmlns:c16="http://schemas.microsoft.com/office/drawing/2014/chart" uri="{C3380CC4-5D6E-409C-BE32-E72D297353CC}">
                <c16:uniqueId val="{00000009-F544-4B42-A3CA-9AA4D39511B2}"/>
              </c:ext>
            </c:extLst>
          </c:dPt>
          <c:dPt>
            <c:idx val="5"/>
            <c:bubble3D val="0"/>
            <c:spPr>
              <a:solidFill>
                <a:srgbClr val="BF311A"/>
              </a:solidFill>
              <a:ln>
                <a:solidFill>
                  <a:schemeClr val="bg1"/>
                </a:solidFill>
              </a:ln>
            </c:spPr>
            <c:extLst>
              <c:ext xmlns:c16="http://schemas.microsoft.com/office/drawing/2014/chart" uri="{C3380CC4-5D6E-409C-BE32-E72D297353CC}">
                <c16:uniqueId val="{0000000B-F544-4B42-A3CA-9AA4D39511B2}"/>
              </c:ext>
            </c:extLst>
          </c:dPt>
          <c:cat>
            <c:numRef>
              <c:f>Summary!$L$87:$L$92</c:f>
              <c:numCache>
                <c:formatCode>General</c:formatCode>
                <c:ptCount val="6"/>
                <c:pt idx="0">
                  <c:v>0</c:v>
                </c:pt>
                <c:pt idx="1">
                  <c:v>0</c:v>
                </c:pt>
                <c:pt idx="2">
                  <c:v>0</c:v>
                </c:pt>
                <c:pt idx="3">
                  <c:v>0</c:v>
                </c:pt>
                <c:pt idx="4">
                  <c:v>0</c:v>
                </c:pt>
                <c:pt idx="5">
                  <c:v>0</c:v>
                </c:pt>
              </c:numCache>
            </c:numRef>
          </c:cat>
          <c:val>
            <c:numRef>
              <c:f>Summary!$H$340:$H$345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F544-4B42-A3CA-9AA4D39511B2}"/>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Summary!$H$349</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33F6-4E93-963B-94CAB56454A6}"/>
              </c:ext>
            </c:extLst>
          </c:dPt>
          <c:dPt>
            <c:idx val="1"/>
            <c:bubble3D val="0"/>
            <c:spPr>
              <a:solidFill>
                <a:srgbClr val="00539B"/>
              </a:solidFill>
              <a:ln>
                <a:solidFill>
                  <a:schemeClr val="bg1"/>
                </a:solidFill>
              </a:ln>
            </c:spPr>
            <c:extLst>
              <c:ext xmlns:c16="http://schemas.microsoft.com/office/drawing/2014/chart" uri="{C3380CC4-5D6E-409C-BE32-E72D297353CC}">
                <c16:uniqueId val="{00000003-33F6-4E93-963B-94CAB56454A6}"/>
              </c:ext>
            </c:extLst>
          </c:dPt>
          <c:dPt>
            <c:idx val="2"/>
            <c:bubble3D val="0"/>
            <c:spPr>
              <a:solidFill>
                <a:srgbClr val="56A0D3"/>
              </a:solidFill>
              <a:ln>
                <a:solidFill>
                  <a:schemeClr val="bg1"/>
                </a:solidFill>
              </a:ln>
            </c:spPr>
            <c:extLst>
              <c:ext xmlns:c16="http://schemas.microsoft.com/office/drawing/2014/chart" uri="{C3380CC4-5D6E-409C-BE32-E72D297353CC}">
                <c16:uniqueId val="{00000005-33F6-4E93-963B-94CAB56454A6}"/>
              </c:ext>
            </c:extLst>
          </c:dPt>
          <c:dPt>
            <c:idx val="3"/>
            <c:bubble3D val="0"/>
            <c:spPr>
              <a:solidFill>
                <a:srgbClr val="E58E1A"/>
              </a:solidFill>
              <a:ln>
                <a:solidFill>
                  <a:schemeClr val="bg1"/>
                </a:solidFill>
              </a:ln>
            </c:spPr>
            <c:extLst>
              <c:ext xmlns:c16="http://schemas.microsoft.com/office/drawing/2014/chart" uri="{C3380CC4-5D6E-409C-BE32-E72D297353CC}">
                <c16:uniqueId val="{00000007-33F6-4E93-963B-94CAB56454A6}"/>
              </c:ext>
            </c:extLst>
          </c:dPt>
          <c:dPt>
            <c:idx val="4"/>
            <c:bubble3D val="0"/>
            <c:spPr>
              <a:solidFill>
                <a:srgbClr val="754200"/>
              </a:solidFill>
              <a:ln>
                <a:solidFill>
                  <a:schemeClr val="bg1"/>
                </a:solidFill>
              </a:ln>
            </c:spPr>
            <c:extLst>
              <c:ext xmlns:c16="http://schemas.microsoft.com/office/drawing/2014/chart" uri="{C3380CC4-5D6E-409C-BE32-E72D297353CC}">
                <c16:uniqueId val="{00000009-33F6-4E93-963B-94CAB56454A6}"/>
              </c:ext>
            </c:extLst>
          </c:dPt>
          <c:dPt>
            <c:idx val="5"/>
            <c:bubble3D val="0"/>
            <c:spPr>
              <a:solidFill>
                <a:srgbClr val="BF311A"/>
              </a:solidFill>
              <a:ln>
                <a:solidFill>
                  <a:schemeClr val="bg1"/>
                </a:solidFill>
              </a:ln>
            </c:spPr>
            <c:extLst>
              <c:ext xmlns:c16="http://schemas.microsoft.com/office/drawing/2014/chart" uri="{C3380CC4-5D6E-409C-BE32-E72D297353CC}">
                <c16:uniqueId val="{0000000B-33F6-4E93-963B-94CAB56454A6}"/>
              </c:ext>
            </c:extLst>
          </c:dPt>
          <c:cat>
            <c:numRef>
              <c:f>Summary!$L$87:$L$92</c:f>
              <c:numCache>
                <c:formatCode>General</c:formatCode>
                <c:ptCount val="6"/>
                <c:pt idx="0">
                  <c:v>0</c:v>
                </c:pt>
                <c:pt idx="1">
                  <c:v>0</c:v>
                </c:pt>
                <c:pt idx="2">
                  <c:v>0</c:v>
                </c:pt>
                <c:pt idx="3">
                  <c:v>0</c:v>
                </c:pt>
                <c:pt idx="4">
                  <c:v>0</c:v>
                </c:pt>
                <c:pt idx="5">
                  <c:v>0</c:v>
                </c:pt>
              </c:numCache>
            </c:numRef>
          </c:cat>
          <c:val>
            <c:numRef>
              <c:f>Summary!$H$351:$H$356</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33F6-4E93-963B-94CAB56454A6}"/>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Summary!$H$360</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D321-48F1-9689-1866B2F1F104}"/>
              </c:ext>
            </c:extLst>
          </c:dPt>
          <c:dPt>
            <c:idx val="1"/>
            <c:bubble3D val="0"/>
            <c:spPr>
              <a:solidFill>
                <a:srgbClr val="00539B"/>
              </a:solidFill>
              <a:ln>
                <a:solidFill>
                  <a:schemeClr val="bg1"/>
                </a:solidFill>
              </a:ln>
            </c:spPr>
            <c:extLst>
              <c:ext xmlns:c16="http://schemas.microsoft.com/office/drawing/2014/chart" uri="{C3380CC4-5D6E-409C-BE32-E72D297353CC}">
                <c16:uniqueId val="{00000003-D321-48F1-9689-1866B2F1F104}"/>
              </c:ext>
            </c:extLst>
          </c:dPt>
          <c:dPt>
            <c:idx val="2"/>
            <c:bubble3D val="0"/>
            <c:spPr>
              <a:solidFill>
                <a:srgbClr val="56A0D3"/>
              </a:solidFill>
              <a:ln>
                <a:solidFill>
                  <a:schemeClr val="bg1"/>
                </a:solidFill>
              </a:ln>
            </c:spPr>
            <c:extLst>
              <c:ext xmlns:c16="http://schemas.microsoft.com/office/drawing/2014/chart" uri="{C3380CC4-5D6E-409C-BE32-E72D297353CC}">
                <c16:uniqueId val="{00000005-D321-48F1-9689-1866B2F1F104}"/>
              </c:ext>
            </c:extLst>
          </c:dPt>
          <c:dPt>
            <c:idx val="3"/>
            <c:bubble3D val="0"/>
            <c:spPr>
              <a:solidFill>
                <a:srgbClr val="E58E1A"/>
              </a:solidFill>
              <a:ln>
                <a:solidFill>
                  <a:schemeClr val="bg1"/>
                </a:solidFill>
              </a:ln>
            </c:spPr>
            <c:extLst>
              <c:ext xmlns:c16="http://schemas.microsoft.com/office/drawing/2014/chart" uri="{C3380CC4-5D6E-409C-BE32-E72D297353CC}">
                <c16:uniqueId val="{00000007-D321-48F1-9689-1866B2F1F104}"/>
              </c:ext>
            </c:extLst>
          </c:dPt>
          <c:dPt>
            <c:idx val="4"/>
            <c:bubble3D val="0"/>
            <c:spPr>
              <a:solidFill>
                <a:srgbClr val="754200"/>
              </a:solidFill>
              <a:ln>
                <a:solidFill>
                  <a:schemeClr val="bg1"/>
                </a:solidFill>
              </a:ln>
            </c:spPr>
            <c:extLst>
              <c:ext xmlns:c16="http://schemas.microsoft.com/office/drawing/2014/chart" uri="{C3380CC4-5D6E-409C-BE32-E72D297353CC}">
                <c16:uniqueId val="{00000009-D321-48F1-9689-1866B2F1F104}"/>
              </c:ext>
            </c:extLst>
          </c:dPt>
          <c:dPt>
            <c:idx val="5"/>
            <c:bubble3D val="0"/>
            <c:spPr>
              <a:solidFill>
                <a:srgbClr val="BF311A"/>
              </a:solidFill>
              <a:ln>
                <a:solidFill>
                  <a:schemeClr val="bg1"/>
                </a:solidFill>
              </a:ln>
            </c:spPr>
            <c:extLst>
              <c:ext xmlns:c16="http://schemas.microsoft.com/office/drawing/2014/chart" uri="{C3380CC4-5D6E-409C-BE32-E72D297353CC}">
                <c16:uniqueId val="{0000000B-D321-48F1-9689-1866B2F1F104}"/>
              </c:ext>
            </c:extLst>
          </c:dPt>
          <c:cat>
            <c:numRef>
              <c:f>Summary!$L$87:$L$92</c:f>
              <c:numCache>
                <c:formatCode>General</c:formatCode>
                <c:ptCount val="6"/>
                <c:pt idx="0">
                  <c:v>0</c:v>
                </c:pt>
                <c:pt idx="1">
                  <c:v>0</c:v>
                </c:pt>
                <c:pt idx="2">
                  <c:v>0</c:v>
                </c:pt>
                <c:pt idx="3">
                  <c:v>0</c:v>
                </c:pt>
                <c:pt idx="4">
                  <c:v>0</c:v>
                </c:pt>
                <c:pt idx="5">
                  <c:v>0</c:v>
                </c:pt>
              </c:numCache>
            </c:numRef>
          </c:cat>
          <c:val>
            <c:numRef>
              <c:f>Summary!$H$362:$H$367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D321-48F1-9689-1866B2F1F104}"/>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Summary!$H$371</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9B2F-4DB7-8E82-64493773DBFF}"/>
              </c:ext>
            </c:extLst>
          </c:dPt>
          <c:dPt>
            <c:idx val="1"/>
            <c:bubble3D val="0"/>
            <c:spPr>
              <a:solidFill>
                <a:srgbClr val="00539B"/>
              </a:solidFill>
              <a:ln>
                <a:solidFill>
                  <a:schemeClr val="bg1"/>
                </a:solidFill>
              </a:ln>
            </c:spPr>
            <c:extLst>
              <c:ext xmlns:c16="http://schemas.microsoft.com/office/drawing/2014/chart" uri="{C3380CC4-5D6E-409C-BE32-E72D297353CC}">
                <c16:uniqueId val="{00000003-9B2F-4DB7-8E82-64493773DBFF}"/>
              </c:ext>
            </c:extLst>
          </c:dPt>
          <c:dPt>
            <c:idx val="2"/>
            <c:bubble3D val="0"/>
            <c:spPr>
              <a:solidFill>
                <a:srgbClr val="56A0D3"/>
              </a:solidFill>
              <a:ln>
                <a:solidFill>
                  <a:schemeClr val="bg1"/>
                </a:solidFill>
              </a:ln>
            </c:spPr>
            <c:extLst>
              <c:ext xmlns:c16="http://schemas.microsoft.com/office/drawing/2014/chart" uri="{C3380CC4-5D6E-409C-BE32-E72D297353CC}">
                <c16:uniqueId val="{00000005-9B2F-4DB7-8E82-64493773DBFF}"/>
              </c:ext>
            </c:extLst>
          </c:dPt>
          <c:dPt>
            <c:idx val="3"/>
            <c:bubble3D val="0"/>
            <c:spPr>
              <a:solidFill>
                <a:srgbClr val="E58E1A"/>
              </a:solidFill>
              <a:ln>
                <a:solidFill>
                  <a:schemeClr val="bg1"/>
                </a:solidFill>
              </a:ln>
            </c:spPr>
            <c:extLst>
              <c:ext xmlns:c16="http://schemas.microsoft.com/office/drawing/2014/chart" uri="{C3380CC4-5D6E-409C-BE32-E72D297353CC}">
                <c16:uniqueId val="{00000007-9B2F-4DB7-8E82-64493773DBFF}"/>
              </c:ext>
            </c:extLst>
          </c:dPt>
          <c:dPt>
            <c:idx val="4"/>
            <c:bubble3D val="0"/>
            <c:spPr>
              <a:solidFill>
                <a:srgbClr val="754200"/>
              </a:solidFill>
              <a:ln>
                <a:solidFill>
                  <a:schemeClr val="bg1"/>
                </a:solidFill>
              </a:ln>
            </c:spPr>
            <c:extLst>
              <c:ext xmlns:c16="http://schemas.microsoft.com/office/drawing/2014/chart" uri="{C3380CC4-5D6E-409C-BE32-E72D297353CC}">
                <c16:uniqueId val="{00000009-9B2F-4DB7-8E82-64493773DBFF}"/>
              </c:ext>
            </c:extLst>
          </c:dPt>
          <c:dPt>
            <c:idx val="5"/>
            <c:bubble3D val="0"/>
            <c:spPr>
              <a:solidFill>
                <a:srgbClr val="BF311A"/>
              </a:solidFill>
              <a:ln>
                <a:solidFill>
                  <a:schemeClr val="bg1"/>
                </a:solidFill>
              </a:ln>
            </c:spPr>
            <c:extLst>
              <c:ext xmlns:c16="http://schemas.microsoft.com/office/drawing/2014/chart" uri="{C3380CC4-5D6E-409C-BE32-E72D297353CC}">
                <c16:uniqueId val="{0000000B-9B2F-4DB7-8E82-64493773DBFF}"/>
              </c:ext>
            </c:extLst>
          </c:dPt>
          <c:cat>
            <c:numRef>
              <c:f>Summary!$L$87:$L$92</c:f>
              <c:numCache>
                <c:formatCode>General</c:formatCode>
                <c:ptCount val="6"/>
                <c:pt idx="0">
                  <c:v>0</c:v>
                </c:pt>
                <c:pt idx="1">
                  <c:v>0</c:v>
                </c:pt>
                <c:pt idx="2">
                  <c:v>0</c:v>
                </c:pt>
                <c:pt idx="3">
                  <c:v>0</c:v>
                </c:pt>
                <c:pt idx="4">
                  <c:v>0</c:v>
                </c:pt>
                <c:pt idx="5">
                  <c:v>0</c:v>
                </c:pt>
              </c:numCache>
            </c:numRef>
          </c:cat>
          <c:val>
            <c:numRef>
              <c:f>Summary!$H$373:$H$378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9B2F-4DB7-8E82-64493773DBFF}"/>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Summary!$H$382</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216D-40D3-9178-7203C1DA9104}"/>
              </c:ext>
            </c:extLst>
          </c:dPt>
          <c:dPt>
            <c:idx val="1"/>
            <c:bubble3D val="0"/>
            <c:spPr>
              <a:solidFill>
                <a:srgbClr val="00539B"/>
              </a:solidFill>
              <a:ln>
                <a:solidFill>
                  <a:schemeClr val="bg1"/>
                </a:solidFill>
              </a:ln>
            </c:spPr>
            <c:extLst>
              <c:ext xmlns:c16="http://schemas.microsoft.com/office/drawing/2014/chart" uri="{C3380CC4-5D6E-409C-BE32-E72D297353CC}">
                <c16:uniqueId val="{00000003-216D-40D3-9178-7203C1DA9104}"/>
              </c:ext>
            </c:extLst>
          </c:dPt>
          <c:dPt>
            <c:idx val="2"/>
            <c:bubble3D val="0"/>
            <c:spPr>
              <a:solidFill>
                <a:srgbClr val="56A0D3"/>
              </a:solidFill>
              <a:ln>
                <a:solidFill>
                  <a:schemeClr val="bg1"/>
                </a:solidFill>
              </a:ln>
            </c:spPr>
            <c:extLst>
              <c:ext xmlns:c16="http://schemas.microsoft.com/office/drawing/2014/chart" uri="{C3380CC4-5D6E-409C-BE32-E72D297353CC}">
                <c16:uniqueId val="{00000005-216D-40D3-9178-7203C1DA9104}"/>
              </c:ext>
            </c:extLst>
          </c:dPt>
          <c:dPt>
            <c:idx val="3"/>
            <c:bubble3D val="0"/>
            <c:spPr>
              <a:solidFill>
                <a:srgbClr val="E58E1A"/>
              </a:solidFill>
              <a:ln>
                <a:solidFill>
                  <a:schemeClr val="bg1"/>
                </a:solidFill>
              </a:ln>
            </c:spPr>
            <c:extLst>
              <c:ext xmlns:c16="http://schemas.microsoft.com/office/drawing/2014/chart" uri="{C3380CC4-5D6E-409C-BE32-E72D297353CC}">
                <c16:uniqueId val="{00000007-216D-40D3-9178-7203C1DA9104}"/>
              </c:ext>
            </c:extLst>
          </c:dPt>
          <c:dPt>
            <c:idx val="4"/>
            <c:bubble3D val="0"/>
            <c:spPr>
              <a:solidFill>
                <a:srgbClr val="754200"/>
              </a:solidFill>
              <a:ln>
                <a:solidFill>
                  <a:schemeClr val="bg1"/>
                </a:solidFill>
              </a:ln>
            </c:spPr>
            <c:extLst>
              <c:ext xmlns:c16="http://schemas.microsoft.com/office/drawing/2014/chart" uri="{C3380CC4-5D6E-409C-BE32-E72D297353CC}">
                <c16:uniqueId val="{00000009-216D-40D3-9178-7203C1DA9104}"/>
              </c:ext>
            </c:extLst>
          </c:dPt>
          <c:dPt>
            <c:idx val="5"/>
            <c:bubble3D val="0"/>
            <c:spPr>
              <a:solidFill>
                <a:srgbClr val="BF311A"/>
              </a:solidFill>
              <a:ln>
                <a:solidFill>
                  <a:schemeClr val="bg1"/>
                </a:solidFill>
              </a:ln>
            </c:spPr>
            <c:extLst>
              <c:ext xmlns:c16="http://schemas.microsoft.com/office/drawing/2014/chart" uri="{C3380CC4-5D6E-409C-BE32-E72D297353CC}">
                <c16:uniqueId val="{0000000B-216D-40D3-9178-7203C1DA9104}"/>
              </c:ext>
            </c:extLst>
          </c:dPt>
          <c:cat>
            <c:numRef>
              <c:f>Summary!$L$87:$L$92</c:f>
              <c:numCache>
                <c:formatCode>General</c:formatCode>
                <c:ptCount val="6"/>
                <c:pt idx="0">
                  <c:v>0</c:v>
                </c:pt>
                <c:pt idx="1">
                  <c:v>0</c:v>
                </c:pt>
                <c:pt idx="2">
                  <c:v>0</c:v>
                </c:pt>
                <c:pt idx="3">
                  <c:v>0</c:v>
                </c:pt>
                <c:pt idx="4">
                  <c:v>0</c:v>
                </c:pt>
                <c:pt idx="5">
                  <c:v>0</c:v>
                </c:pt>
              </c:numCache>
            </c:numRef>
          </c:cat>
          <c:val>
            <c:numRef>
              <c:f>Summary!$H$384:$H$389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216D-40D3-9178-7203C1DA9104}"/>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Summary!$H$393</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4CDA-4DA4-BEC4-12B8C2771A28}"/>
              </c:ext>
            </c:extLst>
          </c:dPt>
          <c:dPt>
            <c:idx val="1"/>
            <c:bubble3D val="0"/>
            <c:spPr>
              <a:solidFill>
                <a:srgbClr val="00539B"/>
              </a:solidFill>
              <a:ln>
                <a:solidFill>
                  <a:schemeClr val="bg1"/>
                </a:solidFill>
              </a:ln>
            </c:spPr>
            <c:extLst>
              <c:ext xmlns:c16="http://schemas.microsoft.com/office/drawing/2014/chart" uri="{C3380CC4-5D6E-409C-BE32-E72D297353CC}">
                <c16:uniqueId val="{00000003-4CDA-4DA4-BEC4-12B8C2771A28}"/>
              </c:ext>
            </c:extLst>
          </c:dPt>
          <c:dPt>
            <c:idx val="2"/>
            <c:bubble3D val="0"/>
            <c:spPr>
              <a:solidFill>
                <a:srgbClr val="56A0D3"/>
              </a:solidFill>
              <a:ln>
                <a:solidFill>
                  <a:schemeClr val="bg1"/>
                </a:solidFill>
              </a:ln>
            </c:spPr>
            <c:extLst>
              <c:ext xmlns:c16="http://schemas.microsoft.com/office/drawing/2014/chart" uri="{C3380CC4-5D6E-409C-BE32-E72D297353CC}">
                <c16:uniqueId val="{00000005-4CDA-4DA4-BEC4-12B8C2771A28}"/>
              </c:ext>
            </c:extLst>
          </c:dPt>
          <c:dPt>
            <c:idx val="3"/>
            <c:bubble3D val="0"/>
            <c:spPr>
              <a:solidFill>
                <a:srgbClr val="E58E1A"/>
              </a:solidFill>
              <a:ln>
                <a:solidFill>
                  <a:schemeClr val="bg1"/>
                </a:solidFill>
              </a:ln>
            </c:spPr>
            <c:extLst>
              <c:ext xmlns:c16="http://schemas.microsoft.com/office/drawing/2014/chart" uri="{C3380CC4-5D6E-409C-BE32-E72D297353CC}">
                <c16:uniqueId val="{00000007-4CDA-4DA4-BEC4-12B8C2771A28}"/>
              </c:ext>
            </c:extLst>
          </c:dPt>
          <c:dPt>
            <c:idx val="4"/>
            <c:bubble3D val="0"/>
            <c:spPr>
              <a:solidFill>
                <a:srgbClr val="754200"/>
              </a:solidFill>
              <a:ln>
                <a:solidFill>
                  <a:schemeClr val="bg1"/>
                </a:solidFill>
              </a:ln>
            </c:spPr>
            <c:extLst>
              <c:ext xmlns:c16="http://schemas.microsoft.com/office/drawing/2014/chart" uri="{C3380CC4-5D6E-409C-BE32-E72D297353CC}">
                <c16:uniqueId val="{00000009-4CDA-4DA4-BEC4-12B8C2771A28}"/>
              </c:ext>
            </c:extLst>
          </c:dPt>
          <c:dPt>
            <c:idx val="5"/>
            <c:bubble3D val="0"/>
            <c:spPr>
              <a:solidFill>
                <a:srgbClr val="BF311A"/>
              </a:solidFill>
              <a:ln>
                <a:solidFill>
                  <a:schemeClr val="bg1"/>
                </a:solidFill>
              </a:ln>
            </c:spPr>
            <c:extLst>
              <c:ext xmlns:c16="http://schemas.microsoft.com/office/drawing/2014/chart" uri="{C3380CC4-5D6E-409C-BE32-E72D297353CC}">
                <c16:uniqueId val="{0000000B-4CDA-4DA4-BEC4-12B8C2771A28}"/>
              </c:ext>
            </c:extLst>
          </c:dPt>
          <c:cat>
            <c:numRef>
              <c:f>Summary!$L$87:$L$92</c:f>
              <c:numCache>
                <c:formatCode>General</c:formatCode>
                <c:ptCount val="6"/>
                <c:pt idx="0">
                  <c:v>0</c:v>
                </c:pt>
                <c:pt idx="1">
                  <c:v>0</c:v>
                </c:pt>
                <c:pt idx="2">
                  <c:v>0</c:v>
                </c:pt>
                <c:pt idx="3">
                  <c:v>0</c:v>
                </c:pt>
                <c:pt idx="4">
                  <c:v>0</c:v>
                </c:pt>
                <c:pt idx="5">
                  <c:v>0</c:v>
                </c:pt>
              </c:numCache>
            </c:numRef>
          </c:cat>
          <c:val>
            <c:numRef>
              <c:f>Summary!$H$395:$H$400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4CDA-4DA4-BEC4-12B8C2771A28}"/>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Summary!$H$107</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0DEE-416D-A0C0-270B755C12C5}"/>
              </c:ext>
            </c:extLst>
          </c:dPt>
          <c:dPt>
            <c:idx val="1"/>
            <c:bubble3D val="0"/>
            <c:spPr>
              <a:solidFill>
                <a:srgbClr val="00539B"/>
              </a:solidFill>
              <a:ln>
                <a:solidFill>
                  <a:schemeClr val="bg1"/>
                </a:solidFill>
              </a:ln>
            </c:spPr>
            <c:extLst>
              <c:ext xmlns:c16="http://schemas.microsoft.com/office/drawing/2014/chart" uri="{C3380CC4-5D6E-409C-BE32-E72D297353CC}">
                <c16:uniqueId val="{00000003-0DEE-416D-A0C0-270B755C12C5}"/>
              </c:ext>
            </c:extLst>
          </c:dPt>
          <c:dPt>
            <c:idx val="2"/>
            <c:bubble3D val="0"/>
            <c:spPr>
              <a:solidFill>
                <a:srgbClr val="56A0D3"/>
              </a:solidFill>
              <a:ln>
                <a:solidFill>
                  <a:schemeClr val="bg1"/>
                </a:solidFill>
              </a:ln>
            </c:spPr>
            <c:extLst>
              <c:ext xmlns:c16="http://schemas.microsoft.com/office/drawing/2014/chart" uri="{C3380CC4-5D6E-409C-BE32-E72D297353CC}">
                <c16:uniqueId val="{00000005-0DEE-416D-A0C0-270B755C12C5}"/>
              </c:ext>
            </c:extLst>
          </c:dPt>
          <c:dPt>
            <c:idx val="3"/>
            <c:bubble3D val="0"/>
            <c:spPr>
              <a:solidFill>
                <a:srgbClr val="E58E1A"/>
              </a:solidFill>
              <a:ln>
                <a:solidFill>
                  <a:schemeClr val="bg1"/>
                </a:solidFill>
              </a:ln>
            </c:spPr>
            <c:extLst>
              <c:ext xmlns:c16="http://schemas.microsoft.com/office/drawing/2014/chart" uri="{C3380CC4-5D6E-409C-BE32-E72D297353CC}">
                <c16:uniqueId val="{00000007-0DEE-416D-A0C0-270B755C12C5}"/>
              </c:ext>
            </c:extLst>
          </c:dPt>
          <c:dPt>
            <c:idx val="4"/>
            <c:bubble3D val="0"/>
            <c:spPr>
              <a:solidFill>
                <a:srgbClr val="754200"/>
              </a:solidFill>
              <a:ln>
                <a:solidFill>
                  <a:schemeClr val="bg1"/>
                </a:solidFill>
              </a:ln>
            </c:spPr>
            <c:extLst>
              <c:ext xmlns:c16="http://schemas.microsoft.com/office/drawing/2014/chart" uri="{C3380CC4-5D6E-409C-BE32-E72D297353CC}">
                <c16:uniqueId val="{00000009-0DEE-416D-A0C0-270B755C12C5}"/>
              </c:ext>
            </c:extLst>
          </c:dPt>
          <c:dPt>
            <c:idx val="5"/>
            <c:bubble3D val="0"/>
            <c:spPr>
              <a:solidFill>
                <a:srgbClr val="BF311A"/>
              </a:solidFill>
              <a:ln>
                <a:solidFill>
                  <a:schemeClr val="bg1"/>
                </a:solidFill>
              </a:ln>
            </c:spPr>
            <c:extLst>
              <c:ext xmlns:c16="http://schemas.microsoft.com/office/drawing/2014/chart" uri="{C3380CC4-5D6E-409C-BE32-E72D297353CC}">
                <c16:uniqueId val="{0000000B-0DEE-416D-A0C0-270B755C12C5}"/>
              </c:ext>
            </c:extLst>
          </c:dPt>
          <c:cat>
            <c:numRef>
              <c:f>Summary!$L$87:$L$92</c:f>
              <c:numCache>
                <c:formatCode>General</c:formatCode>
                <c:ptCount val="6"/>
                <c:pt idx="0">
                  <c:v>0</c:v>
                </c:pt>
                <c:pt idx="1">
                  <c:v>0</c:v>
                </c:pt>
                <c:pt idx="2">
                  <c:v>0</c:v>
                </c:pt>
                <c:pt idx="3">
                  <c:v>0</c:v>
                </c:pt>
                <c:pt idx="4">
                  <c:v>0</c:v>
                </c:pt>
                <c:pt idx="5">
                  <c:v>0</c:v>
                </c:pt>
              </c:numCache>
            </c:numRef>
          </c:cat>
          <c:val>
            <c:numRef>
              <c:f>Summary!$H$109:$H$114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0DEE-416D-A0C0-270B755C12C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Summary!$H$404</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DF04-4585-AA4E-37425A586761}"/>
              </c:ext>
            </c:extLst>
          </c:dPt>
          <c:dPt>
            <c:idx val="1"/>
            <c:bubble3D val="0"/>
            <c:spPr>
              <a:solidFill>
                <a:srgbClr val="00539B"/>
              </a:solidFill>
              <a:ln>
                <a:solidFill>
                  <a:schemeClr val="bg1"/>
                </a:solidFill>
              </a:ln>
            </c:spPr>
            <c:extLst>
              <c:ext xmlns:c16="http://schemas.microsoft.com/office/drawing/2014/chart" uri="{C3380CC4-5D6E-409C-BE32-E72D297353CC}">
                <c16:uniqueId val="{00000003-DF04-4585-AA4E-37425A586761}"/>
              </c:ext>
            </c:extLst>
          </c:dPt>
          <c:dPt>
            <c:idx val="2"/>
            <c:bubble3D val="0"/>
            <c:spPr>
              <a:solidFill>
                <a:srgbClr val="56A0D3"/>
              </a:solidFill>
              <a:ln>
                <a:solidFill>
                  <a:schemeClr val="bg1"/>
                </a:solidFill>
              </a:ln>
            </c:spPr>
            <c:extLst>
              <c:ext xmlns:c16="http://schemas.microsoft.com/office/drawing/2014/chart" uri="{C3380CC4-5D6E-409C-BE32-E72D297353CC}">
                <c16:uniqueId val="{00000005-DF04-4585-AA4E-37425A586761}"/>
              </c:ext>
            </c:extLst>
          </c:dPt>
          <c:dPt>
            <c:idx val="3"/>
            <c:bubble3D val="0"/>
            <c:spPr>
              <a:solidFill>
                <a:srgbClr val="E58E1A"/>
              </a:solidFill>
              <a:ln>
                <a:solidFill>
                  <a:schemeClr val="bg1"/>
                </a:solidFill>
              </a:ln>
            </c:spPr>
            <c:extLst>
              <c:ext xmlns:c16="http://schemas.microsoft.com/office/drawing/2014/chart" uri="{C3380CC4-5D6E-409C-BE32-E72D297353CC}">
                <c16:uniqueId val="{00000007-DF04-4585-AA4E-37425A586761}"/>
              </c:ext>
            </c:extLst>
          </c:dPt>
          <c:dPt>
            <c:idx val="4"/>
            <c:bubble3D val="0"/>
            <c:spPr>
              <a:solidFill>
                <a:srgbClr val="754200"/>
              </a:solidFill>
              <a:ln>
                <a:solidFill>
                  <a:schemeClr val="bg1"/>
                </a:solidFill>
              </a:ln>
            </c:spPr>
            <c:extLst>
              <c:ext xmlns:c16="http://schemas.microsoft.com/office/drawing/2014/chart" uri="{C3380CC4-5D6E-409C-BE32-E72D297353CC}">
                <c16:uniqueId val="{00000009-DF04-4585-AA4E-37425A586761}"/>
              </c:ext>
            </c:extLst>
          </c:dPt>
          <c:dPt>
            <c:idx val="5"/>
            <c:bubble3D val="0"/>
            <c:spPr>
              <a:solidFill>
                <a:srgbClr val="BF311A"/>
              </a:solidFill>
              <a:ln>
                <a:solidFill>
                  <a:schemeClr val="bg1"/>
                </a:solidFill>
              </a:ln>
            </c:spPr>
            <c:extLst>
              <c:ext xmlns:c16="http://schemas.microsoft.com/office/drawing/2014/chart" uri="{C3380CC4-5D6E-409C-BE32-E72D297353CC}">
                <c16:uniqueId val="{0000000B-DF04-4585-AA4E-37425A586761}"/>
              </c:ext>
            </c:extLst>
          </c:dPt>
          <c:cat>
            <c:numRef>
              <c:f>Summary!$L$87:$L$92</c:f>
              <c:numCache>
                <c:formatCode>General</c:formatCode>
                <c:ptCount val="6"/>
                <c:pt idx="0">
                  <c:v>0</c:v>
                </c:pt>
                <c:pt idx="1">
                  <c:v>0</c:v>
                </c:pt>
                <c:pt idx="2">
                  <c:v>0</c:v>
                </c:pt>
                <c:pt idx="3">
                  <c:v>0</c:v>
                </c:pt>
                <c:pt idx="4">
                  <c:v>0</c:v>
                </c:pt>
                <c:pt idx="5">
                  <c:v>0</c:v>
                </c:pt>
              </c:numCache>
            </c:numRef>
          </c:cat>
          <c:val>
            <c:numRef>
              <c:f>Summary!$H$406:$H$411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DF04-4585-AA4E-37425A586761}"/>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Summary!$H$415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DC11-4C9D-8546-0CA31753CA67}"/>
              </c:ext>
            </c:extLst>
          </c:dPt>
          <c:dPt>
            <c:idx val="1"/>
            <c:bubble3D val="0"/>
            <c:spPr>
              <a:solidFill>
                <a:srgbClr val="00539B"/>
              </a:solidFill>
              <a:ln>
                <a:solidFill>
                  <a:schemeClr val="bg1"/>
                </a:solidFill>
              </a:ln>
            </c:spPr>
            <c:extLst>
              <c:ext xmlns:c16="http://schemas.microsoft.com/office/drawing/2014/chart" uri="{C3380CC4-5D6E-409C-BE32-E72D297353CC}">
                <c16:uniqueId val="{00000003-DC11-4C9D-8546-0CA31753CA67}"/>
              </c:ext>
            </c:extLst>
          </c:dPt>
          <c:dPt>
            <c:idx val="2"/>
            <c:bubble3D val="0"/>
            <c:spPr>
              <a:solidFill>
                <a:srgbClr val="56A0D3"/>
              </a:solidFill>
              <a:ln>
                <a:solidFill>
                  <a:schemeClr val="bg1"/>
                </a:solidFill>
              </a:ln>
            </c:spPr>
            <c:extLst>
              <c:ext xmlns:c16="http://schemas.microsoft.com/office/drawing/2014/chart" uri="{C3380CC4-5D6E-409C-BE32-E72D297353CC}">
                <c16:uniqueId val="{00000005-DC11-4C9D-8546-0CA31753CA67}"/>
              </c:ext>
            </c:extLst>
          </c:dPt>
          <c:dPt>
            <c:idx val="3"/>
            <c:bubble3D val="0"/>
            <c:spPr>
              <a:solidFill>
                <a:srgbClr val="E58E1A"/>
              </a:solidFill>
              <a:ln>
                <a:solidFill>
                  <a:schemeClr val="bg1"/>
                </a:solidFill>
              </a:ln>
            </c:spPr>
            <c:extLst>
              <c:ext xmlns:c16="http://schemas.microsoft.com/office/drawing/2014/chart" uri="{C3380CC4-5D6E-409C-BE32-E72D297353CC}">
                <c16:uniqueId val="{00000007-DC11-4C9D-8546-0CA31753CA67}"/>
              </c:ext>
            </c:extLst>
          </c:dPt>
          <c:dPt>
            <c:idx val="4"/>
            <c:bubble3D val="0"/>
            <c:spPr>
              <a:solidFill>
                <a:srgbClr val="754200"/>
              </a:solidFill>
              <a:ln>
                <a:solidFill>
                  <a:schemeClr val="bg1"/>
                </a:solidFill>
              </a:ln>
            </c:spPr>
            <c:extLst>
              <c:ext xmlns:c16="http://schemas.microsoft.com/office/drawing/2014/chart" uri="{C3380CC4-5D6E-409C-BE32-E72D297353CC}">
                <c16:uniqueId val="{00000009-DC11-4C9D-8546-0CA31753CA67}"/>
              </c:ext>
            </c:extLst>
          </c:dPt>
          <c:dPt>
            <c:idx val="5"/>
            <c:bubble3D val="0"/>
            <c:spPr>
              <a:solidFill>
                <a:srgbClr val="BF311A"/>
              </a:solidFill>
              <a:ln>
                <a:solidFill>
                  <a:schemeClr val="bg1"/>
                </a:solidFill>
              </a:ln>
            </c:spPr>
            <c:extLst>
              <c:ext xmlns:c16="http://schemas.microsoft.com/office/drawing/2014/chart" uri="{C3380CC4-5D6E-409C-BE32-E72D297353CC}">
                <c16:uniqueId val="{0000000B-DC11-4C9D-8546-0CA31753CA67}"/>
              </c:ext>
            </c:extLst>
          </c:dPt>
          <c:cat>
            <c:numRef>
              <c:f>Summary!$L$87:$L$92</c:f>
              <c:numCache>
                <c:formatCode>General</c:formatCode>
                <c:ptCount val="6"/>
                <c:pt idx="0">
                  <c:v>0</c:v>
                </c:pt>
                <c:pt idx="1">
                  <c:v>0</c:v>
                </c:pt>
                <c:pt idx="2">
                  <c:v>0</c:v>
                </c:pt>
                <c:pt idx="3">
                  <c:v>0</c:v>
                </c:pt>
                <c:pt idx="4">
                  <c:v>0</c:v>
                </c:pt>
                <c:pt idx="5">
                  <c:v>0</c:v>
                </c:pt>
              </c:numCache>
            </c:numRef>
          </c:cat>
          <c:val>
            <c:numRef>
              <c:f>Summary!$H$417:$H$422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DC11-4C9D-8546-0CA31753CA67}"/>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Summary!$H$426</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031F-47FD-A524-E01C0809944C}"/>
              </c:ext>
            </c:extLst>
          </c:dPt>
          <c:dPt>
            <c:idx val="1"/>
            <c:bubble3D val="0"/>
            <c:spPr>
              <a:solidFill>
                <a:srgbClr val="00539B"/>
              </a:solidFill>
              <a:ln>
                <a:solidFill>
                  <a:schemeClr val="bg1"/>
                </a:solidFill>
              </a:ln>
            </c:spPr>
            <c:extLst>
              <c:ext xmlns:c16="http://schemas.microsoft.com/office/drawing/2014/chart" uri="{C3380CC4-5D6E-409C-BE32-E72D297353CC}">
                <c16:uniqueId val="{00000003-031F-47FD-A524-E01C0809944C}"/>
              </c:ext>
            </c:extLst>
          </c:dPt>
          <c:dPt>
            <c:idx val="2"/>
            <c:bubble3D val="0"/>
            <c:spPr>
              <a:solidFill>
                <a:srgbClr val="56A0D3"/>
              </a:solidFill>
              <a:ln>
                <a:solidFill>
                  <a:schemeClr val="bg1"/>
                </a:solidFill>
              </a:ln>
            </c:spPr>
            <c:extLst>
              <c:ext xmlns:c16="http://schemas.microsoft.com/office/drawing/2014/chart" uri="{C3380CC4-5D6E-409C-BE32-E72D297353CC}">
                <c16:uniqueId val="{00000005-031F-47FD-A524-E01C0809944C}"/>
              </c:ext>
            </c:extLst>
          </c:dPt>
          <c:dPt>
            <c:idx val="3"/>
            <c:bubble3D val="0"/>
            <c:spPr>
              <a:solidFill>
                <a:srgbClr val="E58E1A"/>
              </a:solidFill>
              <a:ln>
                <a:solidFill>
                  <a:schemeClr val="bg1"/>
                </a:solidFill>
              </a:ln>
            </c:spPr>
            <c:extLst>
              <c:ext xmlns:c16="http://schemas.microsoft.com/office/drawing/2014/chart" uri="{C3380CC4-5D6E-409C-BE32-E72D297353CC}">
                <c16:uniqueId val="{00000007-031F-47FD-A524-E01C0809944C}"/>
              </c:ext>
            </c:extLst>
          </c:dPt>
          <c:dPt>
            <c:idx val="4"/>
            <c:bubble3D val="0"/>
            <c:spPr>
              <a:solidFill>
                <a:srgbClr val="754200"/>
              </a:solidFill>
              <a:ln>
                <a:solidFill>
                  <a:schemeClr val="bg1"/>
                </a:solidFill>
              </a:ln>
            </c:spPr>
            <c:extLst>
              <c:ext xmlns:c16="http://schemas.microsoft.com/office/drawing/2014/chart" uri="{C3380CC4-5D6E-409C-BE32-E72D297353CC}">
                <c16:uniqueId val="{00000009-031F-47FD-A524-E01C0809944C}"/>
              </c:ext>
            </c:extLst>
          </c:dPt>
          <c:dPt>
            <c:idx val="5"/>
            <c:bubble3D val="0"/>
            <c:spPr>
              <a:solidFill>
                <a:srgbClr val="BF311A"/>
              </a:solidFill>
              <a:ln>
                <a:solidFill>
                  <a:schemeClr val="bg1"/>
                </a:solidFill>
              </a:ln>
            </c:spPr>
            <c:extLst>
              <c:ext xmlns:c16="http://schemas.microsoft.com/office/drawing/2014/chart" uri="{C3380CC4-5D6E-409C-BE32-E72D297353CC}">
                <c16:uniqueId val="{0000000B-031F-47FD-A524-E01C0809944C}"/>
              </c:ext>
            </c:extLst>
          </c:dPt>
          <c:cat>
            <c:numRef>
              <c:f>Summary!$L$87:$L$92</c:f>
              <c:numCache>
                <c:formatCode>General</c:formatCode>
                <c:ptCount val="6"/>
                <c:pt idx="0">
                  <c:v>0</c:v>
                </c:pt>
                <c:pt idx="1">
                  <c:v>0</c:v>
                </c:pt>
                <c:pt idx="2">
                  <c:v>0</c:v>
                </c:pt>
                <c:pt idx="3">
                  <c:v>0</c:v>
                </c:pt>
                <c:pt idx="4">
                  <c:v>0</c:v>
                </c:pt>
                <c:pt idx="5">
                  <c:v>0</c:v>
                </c:pt>
              </c:numCache>
            </c:numRef>
          </c:cat>
          <c:val>
            <c:numRef>
              <c:f>Summary!$H$428:$H$433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031F-47FD-A524-E01C0809944C}"/>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Summary!$H$437</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5361-4A56-8AE7-80178D1171FE}"/>
              </c:ext>
            </c:extLst>
          </c:dPt>
          <c:dPt>
            <c:idx val="1"/>
            <c:bubble3D val="0"/>
            <c:spPr>
              <a:solidFill>
                <a:srgbClr val="00539B"/>
              </a:solidFill>
              <a:ln>
                <a:solidFill>
                  <a:schemeClr val="bg1"/>
                </a:solidFill>
              </a:ln>
            </c:spPr>
            <c:extLst>
              <c:ext xmlns:c16="http://schemas.microsoft.com/office/drawing/2014/chart" uri="{C3380CC4-5D6E-409C-BE32-E72D297353CC}">
                <c16:uniqueId val="{00000003-5361-4A56-8AE7-80178D1171FE}"/>
              </c:ext>
            </c:extLst>
          </c:dPt>
          <c:dPt>
            <c:idx val="2"/>
            <c:bubble3D val="0"/>
            <c:spPr>
              <a:solidFill>
                <a:srgbClr val="56A0D3"/>
              </a:solidFill>
              <a:ln>
                <a:solidFill>
                  <a:schemeClr val="bg1"/>
                </a:solidFill>
              </a:ln>
            </c:spPr>
            <c:extLst>
              <c:ext xmlns:c16="http://schemas.microsoft.com/office/drawing/2014/chart" uri="{C3380CC4-5D6E-409C-BE32-E72D297353CC}">
                <c16:uniqueId val="{00000005-5361-4A56-8AE7-80178D1171FE}"/>
              </c:ext>
            </c:extLst>
          </c:dPt>
          <c:dPt>
            <c:idx val="3"/>
            <c:bubble3D val="0"/>
            <c:spPr>
              <a:solidFill>
                <a:srgbClr val="E58E1A"/>
              </a:solidFill>
              <a:ln>
                <a:solidFill>
                  <a:schemeClr val="bg1"/>
                </a:solidFill>
              </a:ln>
            </c:spPr>
            <c:extLst>
              <c:ext xmlns:c16="http://schemas.microsoft.com/office/drawing/2014/chart" uri="{C3380CC4-5D6E-409C-BE32-E72D297353CC}">
                <c16:uniqueId val="{00000007-5361-4A56-8AE7-80178D1171FE}"/>
              </c:ext>
            </c:extLst>
          </c:dPt>
          <c:dPt>
            <c:idx val="4"/>
            <c:bubble3D val="0"/>
            <c:spPr>
              <a:solidFill>
                <a:srgbClr val="754200"/>
              </a:solidFill>
              <a:ln>
                <a:solidFill>
                  <a:schemeClr val="bg1"/>
                </a:solidFill>
              </a:ln>
            </c:spPr>
            <c:extLst>
              <c:ext xmlns:c16="http://schemas.microsoft.com/office/drawing/2014/chart" uri="{C3380CC4-5D6E-409C-BE32-E72D297353CC}">
                <c16:uniqueId val="{00000009-5361-4A56-8AE7-80178D1171FE}"/>
              </c:ext>
            </c:extLst>
          </c:dPt>
          <c:dPt>
            <c:idx val="5"/>
            <c:bubble3D val="0"/>
            <c:spPr>
              <a:solidFill>
                <a:srgbClr val="BF311A"/>
              </a:solidFill>
              <a:ln>
                <a:solidFill>
                  <a:schemeClr val="bg1"/>
                </a:solidFill>
              </a:ln>
            </c:spPr>
            <c:extLst>
              <c:ext xmlns:c16="http://schemas.microsoft.com/office/drawing/2014/chart" uri="{C3380CC4-5D6E-409C-BE32-E72D297353CC}">
                <c16:uniqueId val="{0000000B-5361-4A56-8AE7-80178D1171FE}"/>
              </c:ext>
            </c:extLst>
          </c:dPt>
          <c:cat>
            <c:numRef>
              <c:f>Summary!$L$87:$L$92</c:f>
              <c:numCache>
                <c:formatCode>General</c:formatCode>
                <c:ptCount val="6"/>
                <c:pt idx="0">
                  <c:v>0</c:v>
                </c:pt>
                <c:pt idx="1">
                  <c:v>0</c:v>
                </c:pt>
                <c:pt idx="2">
                  <c:v>0</c:v>
                </c:pt>
                <c:pt idx="3">
                  <c:v>0</c:v>
                </c:pt>
                <c:pt idx="4">
                  <c:v>0</c:v>
                </c:pt>
                <c:pt idx="5">
                  <c:v>0</c:v>
                </c:pt>
              </c:numCache>
            </c:numRef>
          </c:cat>
          <c:val>
            <c:numRef>
              <c:f>Summary!$H$439:$H$444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5361-4A56-8AE7-80178D1171FE}"/>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Summary!$H$448</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8842-441F-97EF-CD4B7D169622}"/>
              </c:ext>
            </c:extLst>
          </c:dPt>
          <c:dPt>
            <c:idx val="1"/>
            <c:bubble3D val="0"/>
            <c:spPr>
              <a:solidFill>
                <a:srgbClr val="00539B"/>
              </a:solidFill>
              <a:ln>
                <a:solidFill>
                  <a:schemeClr val="bg1"/>
                </a:solidFill>
              </a:ln>
            </c:spPr>
            <c:extLst>
              <c:ext xmlns:c16="http://schemas.microsoft.com/office/drawing/2014/chart" uri="{C3380CC4-5D6E-409C-BE32-E72D297353CC}">
                <c16:uniqueId val="{00000003-8842-441F-97EF-CD4B7D169622}"/>
              </c:ext>
            </c:extLst>
          </c:dPt>
          <c:dPt>
            <c:idx val="2"/>
            <c:bubble3D val="0"/>
            <c:spPr>
              <a:solidFill>
                <a:srgbClr val="56A0D3"/>
              </a:solidFill>
              <a:ln>
                <a:solidFill>
                  <a:schemeClr val="bg1"/>
                </a:solidFill>
              </a:ln>
            </c:spPr>
            <c:extLst>
              <c:ext xmlns:c16="http://schemas.microsoft.com/office/drawing/2014/chart" uri="{C3380CC4-5D6E-409C-BE32-E72D297353CC}">
                <c16:uniqueId val="{00000005-8842-441F-97EF-CD4B7D169622}"/>
              </c:ext>
            </c:extLst>
          </c:dPt>
          <c:dPt>
            <c:idx val="3"/>
            <c:bubble3D val="0"/>
            <c:spPr>
              <a:solidFill>
                <a:srgbClr val="E58E1A"/>
              </a:solidFill>
              <a:ln>
                <a:solidFill>
                  <a:schemeClr val="bg1"/>
                </a:solidFill>
              </a:ln>
            </c:spPr>
            <c:extLst>
              <c:ext xmlns:c16="http://schemas.microsoft.com/office/drawing/2014/chart" uri="{C3380CC4-5D6E-409C-BE32-E72D297353CC}">
                <c16:uniqueId val="{00000007-8842-441F-97EF-CD4B7D169622}"/>
              </c:ext>
            </c:extLst>
          </c:dPt>
          <c:dPt>
            <c:idx val="4"/>
            <c:bubble3D val="0"/>
            <c:spPr>
              <a:solidFill>
                <a:srgbClr val="754200"/>
              </a:solidFill>
              <a:ln>
                <a:solidFill>
                  <a:schemeClr val="bg1"/>
                </a:solidFill>
              </a:ln>
            </c:spPr>
            <c:extLst>
              <c:ext xmlns:c16="http://schemas.microsoft.com/office/drawing/2014/chart" uri="{C3380CC4-5D6E-409C-BE32-E72D297353CC}">
                <c16:uniqueId val="{00000009-8842-441F-97EF-CD4B7D169622}"/>
              </c:ext>
            </c:extLst>
          </c:dPt>
          <c:dPt>
            <c:idx val="5"/>
            <c:bubble3D val="0"/>
            <c:spPr>
              <a:solidFill>
                <a:srgbClr val="BF311A"/>
              </a:solidFill>
              <a:ln>
                <a:solidFill>
                  <a:schemeClr val="bg1"/>
                </a:solidFill>
              </a:ln>
            </c:spPr>
            <c:extLst>
              <c:ext xmlns:c16="http://schemas.microsoft.com/office/drawing/2014/chart" uri="{C3380CC4-5D6E-409C-BE32-E72D297353CC}">
                <c16:uniqueId val="{0000000B-8842-441F-97EF-CD4B7D169622}"/>
              </c:ext>
            </c:extLst>
          </c:dPt>
          <c:cat>
            <c:numRef>
              <c:f>Summary!$L$87:$L$92</c:f>
              <c:numCache>
                <c:formatCode>General</c:formatCode>
                <c:ptCount val="6"/>
                <c:pt idx="0">
                  <c:v>0</c:v>
                </c:pt>
                <c:pt idx="1">
                  <c:v>0</c:v>
                </c:pt>
                <c:pt idx="2">
                  <c:v>0</c:v>
                </c:pt>
                <c:pt idx="3">
                  <c:v>0</c:v>
                </c:pt>
                <c:pt idx="4">
                  <c:v>0</c:v>
                </c:pt>
                <c:pt idx="5">
                  <c:v>0</c:v>
                </c:pt>
              </c:numCache>
            </c:numRef>
          </c:cat>
          <c:val>
            <c:numRef>
              <c:f>Summary!$H$450:$H$455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8842-441F-97EF-CD4B7D169622}"/>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Summary!$H$459</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C2E3-4C7B-9923-367E4282AE0B}"/>
              </c:ext>
            </c:extLst>
          </c:dPt>
          <c:dPt>
            <c:idx val="1"/>
            <c:bubble3D val="0"/>
            <c:spPr>
              <a:solidFill>
                <a:srgbClr val="00539B"/>
              </a:solidFill>
              <a:ln>
                <a:solidFill>
                  <a:schemeClr val="bg1"/>
                </a:solidFill>
              </a:ln>
            </c:spPr>
            <c:extLst>
              <c:ext xmlns:c16="http://schemas.microsoft.com/office/drawing/2014/chart" uri="{C3380CC4-5D6E-409C-BE32-E72D297353CC}">
                <c16:uniqueId val="{00000003-C2E3-4C7B-9923-367E4282AE0B}"/>
              </c:ext>
            </c:extLst>
          </c:dPt>
          <c:dPt>
            <c:idx val="2"/>
            <c:bubble3D val="0"/>
            <c:spPr>
              <a:solidFill>
                <a:srgbClr val="56A0D3"/>
              </a:solidFill>
              <a:ln>
                <a:solidFill>
                  <a:schemeClr val="bg1"/>
                </a:solidFill>
              </a:ln>
            </c:spPr>
            <c:extLst>
              <c:ext xmlns:c16="http://schemas.microsoft.com/office/drawing/2014/chart" uri="{C3380CC4-5D6E-409C-BE32-E72D297353CC}">
                <c16:uniqueId val="{00000005-C2E3-4C7B-9923-367E4282AE0B}"/>
              </c:ext>
            </c:extLst>
          </c:dPt>
          <c:dPt>
            <c:idx val="3"/>
            <c:bubble3D val="0"/>
            <c:spPr>
              <a:solidFill>
                <a:srgbClr val="E58E1A"/>
              </a:solidFill>
              <a:ln>
                <a:solidFill>
                  <a:schemeClr val="bg1"/>
                </a:solidFill>
              </a:ln>
            </c:spPr>
            <c:extLst>
              <c:ext xmlns:c16="http://schemas.microsoft.com/office/drawing/2014/chart" uri="{C3380CC4-5D6E-409C-BE32-E72D297353CC}">
                <c16:uniqueId val="{00000007-C2E3-4C7B-9923-367E4282AE0B}"/>
              </c:ext>
            </c:extLst>
          </c:dPt>
          <c:dPt>
            <c:idx val="4"/>
            <c:bubble3D val="0"/>
            <c:spPr>
              <a:solidFill>
                <a:srgbClr val="754200"/>
              </a:solidFill>
              <a:ln>
                <a:solidFill>
                  <a:schemeClr val="bg1"/>
                </a:solidFill>
              </a:ln>
            </c:spPr>
            <c:extLst>
              <c:ext xmlns:c16="http://schemas.microsoft.com/office/drawing/2014/chart" uri="{C3380CC4-5D6E-409C-BE32-E72D297353CC}">
                <c16:uniqueId val="{00000009-C2E3-4C7B-9923-367E4282AE0B}"/>
              </c:ext>
            </c:extLst>
          </c:dPt>
          <c:dPt>
            <c:idx val="5"/>
            <c:bubble3D val="0"/>
            <c:spPr>
              <a:solidFill>
                <a:srgbClr val="BF311A"/>
              </a:solidFill>
              <a:ln>
                <a:solidFill>
                  <a:schemeClr val="bg1"/>
                </a:solidFill>
              </a:ln>
            </c:spPr>
            <c:extLst>
              <c:ext xmlns:c16="http://schemas.microsoft.com/office/drawing/2014/chart" uri="{C3380CC4-5D6E-409C-BE32-E72D297353CC}">
                <c16:uniqueId val="{0000000B-C2E3-4C7B-9923-367E4282AE0B}"/>
              </c:ext>
            </c:extLst>
          </c:dPt>
          <c:cat>
            <c:numRef>
              <c:f>Summary!$L$87:$L$92</c:f>
              <c:numCache>
                <c:formatCode>General</c:formatCode>
                <c:ptCount val="6"/>
                <c:pt idx="0">
                  <c:v>0</c:v>
                </c:pt>
                <c:pt idx="1">
                  <c:v>0</c:v>
                </c:pt>
                <c:pt idx="2">
                  <c:v>0</c:v>
                </c:pt>
                <c:pt idx="3">
                  <c:v>0</c:v>
                </c:pt>
                <c:pt idx="4">
                  <c:v>0</c:v>
                </c:pt>
                <c:pt idx="5">
                  <c:v>0</c:v>
                </c:pt>
              </c:numCache>
            </c:numRef>
          </c:cat>
          <c:val>
            <c:numRef>
              <c:f>Summary!$H$461:$H$466</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C2E3-4C7B-9923-367E4282AE0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Summary!$H$470</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E159-4398-9CC2-BE47DDFE4AAB}"/>
              </c:ext>
            </c:extLst>
          </c:dPt>
          <c:dPt>
            <c:idx val="1"/>
            <c:bubble3D val="0"/>
            <c:spPr>
              <a:solidFill>
                <a:srgbClr val="00539B"/>
              </a:solidFill>
              <a:ln>
                <a:solidFill>
                  <a:schemeClr val="bg1"/>
                </a:solidFill>
              </a:ln>
            </c:spPr>
            <c:extLst>
              <c:ext xmlns:c16="http://schemas.microsoft.com/office/drawing/2014/chart" uri="{C3380CC4-5D6E-409C-BE32-E72D297353CC}">
                <c16:uniqueId val="{00000003-E159-4398-9CC2-BE47DDFE4AAB}"/>
              </c:ext>
            </c:extLst>
          </c:dPt>
          <c:dPt>
            <c:idx val="2"/>
            <c:bubble3D val="0"/>
            <c:spPr>
              <a:solidFill>
                <a:srgbClr val="56A0D3"/>
              </a:solidFill>
              <a:ln>
                <a:solidFill>
                  <a:schemeClr val="bg1"/>
                </a:solidFill>
              </a:ln>
            </c:spPr>
            <c:extLst>
              <c:ext xmlns:c16="http://schemas.microsoft.com/office/drawing/2014/chart" uri="{C3380CC4-5D6E-409C-BE32-E72D297353CC}">
                <c16:uniqueId val="{00000005-E159-4398-9CC2-BE47DDFE4AAB}"/>
              </c:ext>
            </c:extLst>
          </c:dPt>
          <c:dPt>
            <c:idx val="3"/>
            <c:bubble3D val="0"/>
            <c:spPr>
              <a:solidFill>
                <a:srgbClr val="E58E1A"/>
              </a:solidFill>
              <a:ln>
                <a:solidFill>
                  <a:schemeClr val="bg1"/>
                </a:solidFill>
              </a:ln>
            </c:spPr>
            <c:extLst>
              <c:ext xmlns:c16="http://schemas.microsoft.com/office/drawing/2014/chart" uri="{C3380CC4-5D6E-409C-BE32-E72D297353CC}">
                <c16:uniqueId val="{00000007-E159-4398-9CC2-BE47DDFE4AAB}"/>
              </c:ext>
            </c:extLst>
          </c:dPt>
          <c:dPt>
            <c:idx val="4"/>
            <c:bubble3D val="0"/>
            <c:spPr>
              <a:solidFill>
                <a:srgbClr val="754200"/>
              </a:solidFill>
              <a:ln>
                <a:solidFill>
                  <a:schemeClr val="bg1"/>
                </a:solidFill>
              </a:ln>
            </c:spPr>
            <c:extLst>
              <c:ext xmlns:c16="http://schemas.microsoft.com/office/drawing/2014/chart" uri="{C3380CC4-5D6E-409C-BE32-E72D297353CC}">
                <c16:uniqueId val="{00000009-E159-4398-9CC2-BE47DDFE4AAB}"/>
              </c:ext>
            </c:extLst>
          </c:dPt>
          <c:dPt>
            <c:idx val="5"/>
            <c:bubble3D val="0"/>
            <c:spPr>
              <a:solidFill>
                <a:srgbClr val="BF311A"/>
              </a:solidFill>
              <a:ln>
                <a:solidFill>
                  <a:schemeClr val="bg1"/>
                </a:solidFill>
              </a:ln>
            </c:spPr>
            <c:extLst>
              <c:ext xmlns:c16="http://schemas.microsoft.com/office/drawing/2014/chart" uri="{C3380CC4-5D6E-409C-BE32-E72D297353CC}">
                <c16:uniqueId val="{0000000B-E159-4398-9CC2-BE47DDFE4AAB}"/>
              </c:ext>
            </c:extLst>
          </c:dPt>
          <c:cat>
            <c:numRef>
              <c:f>Summary!$L$87:$L$92</c:f>
              <c:numCache>
                <c:formatCode>General</c:formatCode>
                <c:ptCount val="6"/>
                <c:pt idx="0">
                  <c:v>0</c:v>
                </c:pt>
                <c:pt idx="1">
                  <c:v>0</c:v>
                </c:pt>
                <c:pt idx="2">
                  <c:v>0</c:v>
                </c:pt>
                <c:pt idx="3">
                  <c:v>0</c:v>
                </c:pt>
                <c:pt idx="4">
                  <c:v>0</c:v>
                </c:pt>
                <c:pt idx="5">
                  <c:v>0</c:v>
                </c:pt>
              </c:numCache>
            </c:numRef>
          </c:cat>
          <c:val>
            <c:numRef>
              <c:f>Summary!$H$472:$H$477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E159-4398-9CC2-BE47DDFE4AA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Summary!$H$481</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C6B6-46CB-86D5-03903C9304D6}"/>
              </c:ext>
            </c:extLst>
          </c:dPt>
          <c:dPt>
            <c:idx val="1"/>
            <c:bubble3D val="0"/>
            <c:spPr>
              <a:solidFill>
                <a:srgbClr val="00539B"/>
              </a:solidFill>
              <a:ln>
                <a:solidFill>
                  <a:schemeClr val="bg1"/>
                </a:solidFill>
              </a:ln>
            </c:spPr>
            <c:extLst>
              <c:ext xmlns:c16="http://schemas.microsoft.com/office/drawing/2014/chart" uri="{C3380CC4-5D6E-409C-BE32-E72D297353CC}">
                <c16:uniqueId val="{00000003-C6B6-46CB-86D5-03903C9304D6}"/>
              </c:ext>
            </c:extLst>
          </c:dPt>
          <c:dPt>
            <c:idx val="2"/>
            <c:bubble3D val="0"/>
            <c:spPr>
              <a:solidFill>
                <a:srgbClr val="56A0D3"/>
              </a:solidFill>
              <a:ln>
                <a:solidFill>
                  <a:schemeClr val="bg1"/>
                </a:solidFill>
              </a:ln>
            </c:spPr>
            <c:extLst>
              <c:ext xmlns:c16="http://schemas.microsoft.com/office/drawing/2014/chart" uri="{C3380CC4-5D6E-409C-BE32-E72D297353CC}">
                <c16:uniqueId val="{00000005-C6B6-46CB-86D5-03903C9304D6}"/>
              </c:ext>
            </c:extLst>
          </c:dPt>
          <c:dPt>
            <c:idx val="3"/>
            <c:bubble3D val="0"/>
            <c:spPr>
              <a:solidFill>
                <a:srgbClr val="E58E1A"/>
              </a:solidFill>
              <a:ln>
                <a:solidFill>
                  <a:schemeClr val="bg1"/>
                </a:solidFill>
              </a:ln>
            </c:spPr>
            <c:extLst>
              <c:ext xmlns:c16="http://schemas.microsoft.com/office/drawing/2014/chart" uri="{C3380CC4-5D6E-409C-BE32-E72D297353CC}">
                <c16:uniqueId val="{00000007-C6B6-46CB-86D5-03903C9304D6}"/>
              </c:ext>
            </c:extLst>
          </c:dPt>
          <c:dPt>
            <c:idx val="4"/>
            <c:bubble3D val="0"/>
            <c:spPr>
              <a:solidFill>
                <a:srgbClr val="754200"/>
              </a:solidFill>
              <a:ln>
                <a:solidFill>
                  <a:schemeClr val="bg1"/>
                </a:solidFill>
              </a:ln>
            </c:spPr>
            <c:extLst>
              <c:ext xmlns:c16="http://schemas.microsoft.com/office/drawing/2014/chart" uri="{C3380CC4-5D6E-409C-BE32-E72D297353CC}">
                <c16:uniqueId val="{00000009-C6B6-46CB-86D5-03903C9304D6}"/>
              </c:ext>
            </c:extLst>
          </c:dPt>
          <c:dPt>
            <c:idx val="5"/>
            <c:bubble3D val="0"/>
            <c:spPr>
              <a:solidFill>
                <a:srgbClr val="BF311A"/>
              </a:solidFill>
              <a:ln>
                <a:solidFill>
                  <a:schemeClr val="bg1"/>
                </a:solidFill>
              </a:ln>
            </c:spPr>
            <c:extLst>
              <c:ext xmlns:c16="http://schemas.microsoft.com/office/drawing/2014/chart" uri="{C3380CC4-5D6E-409C-BE32-E72D297353CC}">
                <c16:uniqueId val="{0000000B-C6B6-46CB-86D5-03903C9304D6}"/>
              </c:ext>
            </c:extLst>
          </c:dPt>
          <c:cat>
            <c:numRef>
              <c:f>Summary!$L$87:$L$92</c:f>
              <c:numCache>
                <c:formatCode>General</c:formatCode>
                <c:ptCount val="6"/>
                <c:pt idx="0">
                  <c:v>0</c:v>
                </c:pt>
                <c:pt idx="1">
                  <c:v>0</c:v>
                </c:pt>
                <c:pt idx="2">
                  <c:v>0</c:v>
                </c:pt>
                <c:pt idx="3">
                  <c:v>0</c:v>
                </c:pt>
                <c:pt idx="4">
                  <c:v>0</c:v>
                </c:pt>
                <c:pt idx="5">
                  <c:v>0</c:v>
                </c:pt>
              </c:numCache>
            </c:numRef>
          </c:cat>
          <c:val>
            <c:numRef>
              <c:f>Summary!$H$483:$H$488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C6B6-46CB-86D5-03903C9304D6}"/>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Summary!$H$85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743-4B25-A886-533730571074}"/>
              </c:ext>
            </c:extLst>
          </c:dPt>
          <c:dPt>
            <c:idx val="1"/>
            <c:bubble3D val="0"/>
            <c:spPr>
              <a:solidFill>
                <a:srgbClr val="00539B"/>
              </a:solidFill>
              <a:ln>
                <a:solidFill>
                  <a:schemeClr val="bg1"/>
                </a:solidFill>
              </a:ln>
            </c:spPr>
            <c:extLst>
              <c:ext xmlns:c16="http://schemas.microsoft.com/office/drawing/2014/chart" uri="{C3380CC4-5D6E-409C-BE32-E72D297353CC}">
                <c16:uniqueId val="{00000003-A743-4B25-A886-533730571074}"/>
              </c:ext>
            </c:extLst>
          </c:dPt>
          <c:dPt>
            <c:idx val="2"/>
            <c:bubble3D val="0"/>
            <c:spPr>
              <a:solidFill>
                <a:srgbClr val="56A0D3"/>
              </a:solidFill>
              <a:ln>
                <a:solidFill>
                  <a:schemeClr val="bg1"/>
                </a:solidFill>
              </a:ln>
            </c:spPr>
            <c:extLst>
              <c:ext xmlns:c16="http://schemas.microsoft.com/office/drawing/2014/chart" uri="{C3380CC4-5D6E-409C-BE32-E72D297353CC}">
                <c16:uniqueId val="{00000005-A743-4B25-A886-533730571074}"/>
              </c:ext>
            </c:extLst>
          </c:dPt>
          <c:dPt>
            <c:idx val="3"/>
            <c:bubble3D val="0"/>
            <c:spPr>
              <a:solidFill>
                <a:srgbClr val="E58E1A"/>
              </a:solidFill>
              <a:ln>
                <a:solidFill>
                  <a:schemeClr val="bg1"/>
                </a:solidFill>
              </a:ln>
            </c:spPr>
            <c:extLst>
              <c:ext xmlns:c16="http://schemas.microsoft.com/office/drawing/2014/chart" uri="{C3380CC4-5D6E-409C-BE32-E72D297353CC}">
                <c16:uniqueId val="{00000007-A743-4B25-A886-533730571074}"/>
              </c:ext>
            </c:extLst>
          </c:dPt>
          <c:dPt>
            <c:idx val="4"/>
            <c:bubble3D val="0"/>
            <c:spPr>
              <a:solidFill>
                <a:srgbClr val="754200"/>
              </a:solidFill>
              <a:ln>
                <a:solidFill>
                  <a:schemeClr val="bg1"/>
                </a:solidFill>
              </a:ln>
            </c:spPr>
            <c:extLst>
              <c:ext xmlns:c16="http://schemas.microsoft.com/office/drawing/2014/chart" uri="{C3380CC4-5D6E-409C-BE32-E72D297353CC}">
                <c16:uniqueId val="{00000009-A743-4B25-A886-533730571074}"/>
              </c:ext>
            </c:extLst>
          </c:dPt>
          <c:dPt>
            <c:idx val="5"/>
            <c:bubble3D val="0"/>
            <c:spPr>
              <a:solidFill>
                <a:srgbClr val="BF311A"/>
              </a:solidFill>
              <a:ln>
                <a:solidFill>
                  <a:schemeClr val="bg1"/>
                </a:solidFill>
              </a:ln>
            </c:spPr>
            <c:extLst>
              <c:ext xmlns:c16="http://schemas.microsoft.com/office/drawing/2014/chart" uri="{C3380CC4-5D6E-409C-BE32-E72D297353CC}">
                <c16:uniqueId val="{0000000B-A743-4B25-A886-533730571074}"/>
              </c:ext>
            </c:extLst>
          </c:dPt>
          <c:cat>
            <c:numRef>
              <c:f>Summary!$L$87:$L$92</c:f>
              <c:numCache>
                <c:formatCode>General</c:formatCode>
                <c:ptCount val="6"/>
                <c:pt idx="0">
                  <c:v>0</c:v>
                </c:pt>
                <c:pt idx="1">
                  <c:v>0</c:v>
                </c:pt>
                <c:pt idx="2">
                  <c:v>0</c:v>
                </c:pt>
                <c:pt idx="3">
                  <c:v>0</c:v>
                </c:pt>
                <c:pt idx="4">
                  <c:v>0</c:v>
                </c:pt>
                <c:pt idx="5">
                  <c:v>0</c:v>
                </c:pt>
              </c:numCache>
            </c:numRef>
          </c:cat>
          <c:val>
            <c:numRef>
              <c:f>Summary!$H$494:$H$499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A743-4B25-A886-533730571074}"/>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Summary!$H$503</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E753-442B-8C28-EAB6357CA46B}"/>
              </c:ext>
            </c:extLst>
          </c:dPt>
          <c:dPt>
            <c:idx val="1"/>
            <c:bubble3D val="0"/>
            <c:spPr>
              <a:solidFill>
                <a:srgbClr val="00539B"/>
              </a:solidFill>
              <a:ln>
                <a:solidFill>
                  <a:schemeClr val="bg1"/>
                </a:solidFill>
              </a:ln>
            </c:spPr>
            <c:extLst>
              <c:ext xmlns:c16="http://schemas.microsoft.com/office/drawing/2014/chart" uri="{C3380CC4-5D6E-409C-BE32-E72D297353CC}">
                <c16:uniqueId val="{00000003-E753-442B-8C28-EAB6357CA46B}"/>
              </c:ext>
            </c:extLst>
          </c:dPt>
          <c:dPt>
            <c:idx val="2"/>
            <c:bubble3D val="0"/>
            <c:spPr>
              <a:solidFill>
                <a:srgbClr val="56A0D3"/>
              </a:solidFill>
              <a:ln>
                <a:solidFill>
                  <a:schemeClr val="bg1"/>
                </a:solidFill>
              </a:ln>
            </c:spPr>
            <c:extLst>
              <c:ext xmlns:c16="http://schemas.microsoft.com/office/drawing/2014/chart" uri="{C3380CC4-5D6E-409C-BE32-E72D297353CC}">
                <c16:uniqueId val="{00000005-E753-442B-8C28-EAB6357CA46B}"/>
              </c:ext>
            </c:extLst>
          </c:dPt>
          <c:dPt>
            <c:idx val="3"/>
            <c:bubble3D val="0"/>
            <c:spPr>
              <a:solidFill>
                <a:srgbClr val="E58E1A"/>
              </a:solidFill>
              <a:ln>
                <a:solidFill>
                  <a:schemeClr val="bg1"/>
                </a:solidFill>
              </a:ln>
            </c:spPr>
            <c:extLst>
              <c:ext xmlns:c16="http://schemas.microsoft.com/office/drawing/2014/chart" uri="{C3380CC4-5D6E-409C-BE32-E72D297353CC}">
                <c16:uniqueId val="{00000007-E753-442B-8C28-EAB6357CA46B}"/>
              </c:ext>
            </c:extLst>
          </c:dPt>
          <c:dPt>
            <c:idx val="4"/>
            <c:bubble3D val="0"/>
            <c:spPr>
              <a:solidFill>
                <a:srgbClr val="754200"/>
              </a:solidFill>
              <a:ln>
                <a:solidFill>
                  <a:schemeClr val="bg1"/>
                </a:solidFill>
              </a:ln>
            </c:spPr>
            <c:extLst>
              <c:ext xmlns:c16="http://schemas.microsoft.com/office/drawing/2014/chart" uri="{C3380CC4-5D6E-409C-BE32-E72D297353CC}">
                <c16:uniqueId val="{00000009-E753-442B-8C28-EAB6357CA46B}"/>
              </c:ext>
            </c:extLst>
          </c:dPt>
          <c:dPt>
            <c:idx val="5"/>
            <c:bubble3D val="0"/>
            <c:spPr>
              <a:solidFill>
                <a:srgbClr val="BF311A"/>
              </a:solidFill>
              <a:ln>
                <a:solidFill>
                  <a:schemeClr val="bg1"/>
                </a:solidFill>
              </a:ln>
            </c:spPr>
            <c:extLst>
              <c:ext xmlns:c16="http://schemas.microsoft.com/office/drawing/2014/chart" uri="{C3380CC4-5D6E-409C-BE32-E72D297353CC}">
                <c16:uniqueId val="{0000000B-E753-442B-8C28-EAB6357CA46B}"/>
              </c:ext>
            </c:extLst>
          </c:dPt>
          <c:cat>
            <c:numRef>
              <c:f>Summary!$L$87:$L$92</c:f>
              <c:numCache>
                <c:formatCode>General</c:formatCode>
                <c:ptCount val="6"/>
                <c:pt idx="0">
                  <c:v>0</c:v>
                </c:pt>
                <c:pt idx="1">
                  <c:v>0</c:v>
                </c:pt>
                <c:pt idx="2">
                  <c:v>0</c:v>
                </c:pt>
                <c:pt idx="3">
                  <c:v>0</c:v>
                </c:pt>
                <c:pt idx="4">
                  <c:v>0</c:v>
                </c:pt>
                <c:pt idx="5">
                  <c:v>0</c:v>
                </c:pt>
              </c:numCache>
            </c:numRef>
          </c:cat>
          <c:val>
            <c:numRef>
              <c:f>Summary!$H$505:$H$510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E753-442B-8C28-EAB6357CA46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Summary!$H$118</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16AB-49EF-844B-31FA41CD34A5}"/>
              </c:ext>
            </c:extLst>
          </c:dPt>
          <c:dPt>
            <c:idx val="1"/>
            <c:bubble3D val="0"/>
            <c:spPr>
              <a:solidFill>
                <a:srgbClr val="00539B"/>
              </a:solidFill>
              <a:ln>
                <a:solidFill>
                  <a:schemeClr val="bg1"/>
                </a:solidFill>
              </a:ln>
            </c:spPr>
            <c:extLst>
              <c:ext xmlns:c16="http://schemas.microsoft.com/office/drawing/2014/chart" uri="{C3380CC4-5D6E-409C-BE32-E72D297353CC}">
                <c16:uniqueId val="{00000003-16AB-49EF-844B-31FA41CD34A5}"/>
              </c:ext>
            </c:extLst>
          </c:dPt>
          <c:dPt>
            <c:idx val="2"/>
            <c:bubble3D val="0"/>
            <c:spPr>
              <a:solidFill>
                <a:srgbClr val="56A0D3"/>
              </a:solidFill>
              <a:ln>
                <a:solidFill>
                  <a:schemeClr val="bg1"/>
                </a:solidFill>
              </a:ln>
            </c:spPr>
            <c:extLst>
              <c:ext xmlns:c16="http://schemas.microsoft.com/office/drawing/2014/chart" uri="{C3380CC4-5D6E-409C-BE32-E72D297353CC}">
                <c16:uniqueId val="{00000005-16AB-49EF-844B-31FA41CD34A5}"/>
              </c:ext>
            </c:extLst>
          </c:dPt>
          <c:dPt>
            <c:idx val="3"/>
            <c:bubble3D val="0"/>
            <c:spPr>
              <a:solidFill>
                <a:srgbClr val="E58E1A"/>
              </a:solidFill>
              <a:ln>
                <a:solidFill>
                  <a:schemeClr val="bg1"/>
                </a:solidFill>
              </a:ln>
            </c:spPr>
            <c:extLst>
              <c:ext xmlns:c16="http://schemas.microsoft.com/office/drawing/2014/chart" uri="{C3380CC4-5D6E-409C-BE32-E72D297353CC}">
                <c16:uniqueId val="{00000007-16AB-49EF-844B-31FA41CD34A5}"/>
              </c:ext>
            </c:extLst>
          </c:dPt>
          <c:dPt>
            <c:idx val="4"/>
            <c:bubble3D val="0"/>
            <c:spPr>
              <a:solidFill>
                <a:srgbClr val="754200"/>
              </a:solidFill>
              <a:ln>
                <a:solidFill>
                  <a:schemeClr val="bg1"/>
                </a:solidFill>
              </a:ln>
            </c:spPr>
            <c:extLst>
              <c:ext xmlns:c16="http://schemas.microsoft.com/office/drawing/2014/chart" uri="{C3380CC4-5D6E-409C-BE32-E72D297353CC}">
                <c16:uniqueId val="{00000009-16AB-49EF-844B-31FA41CD34A5}"/>
              </c:ext>
            </c:extLst>
          </c:dPt>
          <c:dPt>
            <c:idx val="5"/>
            <c:bubble3D val="0"/>
            <c:spPr>
              <a:solidFill>
                <a:srgbClr val="BF311A"/>
              </a:solidFill>
              <a:ln>
                <a:solidFill>
                  <a:schemeClr val="bg1"/>
                </a:solidFill>
              </a:ln>
            </c:spPr>
            <c:extLst>
              <c:ext xmlns:c16="http://schemas.microsoft.com/office/drawing/2014/chart" uri="{C3380CC4-5D6E-409C-BE32-E72D297353CC}">
                <c16:uniqueId val="{0000000B-16AB-49EF-844B-31FA41CD34A5}"/>
              </c:ext>
            </c:extLst>
          </c:dPt>
          <c:cat>
            <c:numRef>
              <c:f>Summary!$L$87:$L$92</c:f>
              <c:numCache>
                <c:formatCode>General</c:formatCode>
                <c:ptCount val="6"/>
                <c:pt idx="0">
                  <c:v>0</c:v>
                </c:pt>
                <c:pt idx="1">
                  <c:v>0</c:v>
                </c:pt>
                <c:pt idx="2">
                  <c:v>0</c:v>
                </c:pt>
                <c:pt idx="3">
                  <c:v>0</c:v>
                </c:pt>
                <c:pt idx="4">
                  <c:v>0</c:v>
                </c:pt>
                <c:pt idx="5">
                  <c:v>0</c:v>
                </c:pt>
              </c:numCache>
            </c:numRef>
          </c:cat>
          <c:val>
            <c:numRef>
              <c:f>Summary!$H$120:$H$125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16AB-49EF-844B-31FA41CD34A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Summary!$H$516</c:f>
              <c:strCache>
                <c:ptCount val="1"/>
                <c:pt idx="0">
                  <c:v>0</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F51C-4E6C-9820-CC87DF7FCF06}"/>
              </c:ext>
            </c:extLst>
          </c:dPt>
          <c:dPt>
            <c:idx val="1"/>
            <c:bubble3D val="0"/>
            <c:spPr>
              <a:solidFill>
                <a:srgbClr val="00539B"/>
              </a:solidFill>
              <a:ln>
                <a:solidFill>
                  <a:schemeClr val="bg1"/>
                </a:solidFill>
              </a:ln>
            </c:spPr>
            <c:extLst>
              <c:ext xmlns:c16="http://schemas.microsoft.com/office/drawing/2014/chart" uri="{C3380CC4-5D6E-409C-BE32-E72D297353CC}">
                <c16:uniqueId val="{00000003-F51C-4E6C-9820-CC87DF7FCF06}"/>
              </c:ext>
            </c:extLst>
          </c:dPt>
          <c:dPt>
            <c:idx val="2"/>
            <c:bubble3D val="0"/>
            <c:spPr>
              <a:solidFill>
                <a:srgbClr val="56A0D3"/>
              </a:solidFill>
              <a:ln>
                <a:solidFill>
                  <a:schemeClr val="bg1"/>
                </a:solidFill>
              </a:ln>
            </c:spPr>
            <c:extLst>
              <c:ext xmlns:c16="http://schemas.microsoft.com/office/drawing/2014/chart" uri="{C3380CC4-5D6E-409C-BE32-E72D297353CC}">
                <c16:uniqueId val="{00000005-F51C-4E6C-9820-CC87DF7FCF06}"/>
              </c:ext>
            </c:extLst>
          </c:dPt>
          <c:dPt>
            <c:idx val="3"/>
            <c:bubble3D val="0"/>
            <c:spPr>
              <a:solidFill>
                <a:srgbClr val="E58E1A"/>
              </a:solidFill>
              <a:ln>
                <a:solidFill>
                  <a:schemeClr val="bg1"/>
                </a:solidFill>
              </a:ln>
            </c:spPr>
            <c:extLst>
              <c:ext xmlns:c16="http://schemas.microsoft.com/office/drawing/2014/chart" uri="{C3380CC4-5D6E-409C-BE32-E72D297353CC}">
                <c16:uniqueId val="{00000007-F51C-4E6C-9820-CC87DF7FCF06}"/>
              </c:ext>
            </c:extLst>
          </c:dPt>
          <c:dPt>
            <c:idx val="4"/>
            <c:bubble3D val="0"/>
            <c:spPr>
              <a:solidFill>
                <a:srgbClr val="754200"/>
              </a:solidFill>
              <a:ln>
                <a:solidFill>
                  <a:schemeClr val="bg1"/>
                </a:solidFill>
              </a:ln>
            </c:spPr>
            <c:extLst>
              <c:ext xmlns:c16="http://schemas.microsoft.com/office/drawing/2014/chart" uri="{C3380CC4-5D6E-409C-BE32-E72D297353CC}">
                <c16:uniqueId val="{00000009-F51C-4E6C-9820-CC87DF7FCF06}"/>
              </c:ext>
            </c:extLst>
          </c:dPt>
          <c:dPt>
            <c:idx val="5"/>
            <c:bubble3D val="0"/>
            <c:spPr>
              <a:solidFill>
                <a:srgbClr val="BF311A"/>
              </a:solidFill>
              <a:ln>
                <a:solidFill>
                  <a:schemeClr val="bg1"/>
                </a:solidFill>
              </a:ln>
            </c:spPr>
            <c:extLst>
              <c:ext xmlns:c16="http://schemas.microsoft.com/office/drawing/2014/chart" uri="{C3380CC4-5D6E-409C-BE32-E72D297353CC}">
                <c16:uniqueId val="{0000000B-F51C-4E6C-9820-CC87DF7FCF06}"/>
              </c:ext>
            </c:extLst>
          </c:dPt>
          <c:cat>
            <c:numRef>
              <c:f>Summary!$L$87:$L$92</c:f>
              <c:numCache>
                <c:formatCode>General</c:formatCode>
                <c:ptCount val="6"/>
                <c:pt idx="0">
                  <c:v>0</c:v>
                </c:pt>
                <c:pt idx="1">
                  <c:v>0</c:v>
                </c:pt>
                <c:pt idx="2">
                  <c:v>0</c:v>
                </c:pt>
                <c:pt idx="3">
                  <c:v>0</c:v>
                </c:pt>
                <c:pt idx="4">
                  <c:v>0</c:v>
                </c:pt>
                <c:pt idx="5">
                  <c:v>0</c:v>
                </c:pt>
              </c:numCache>
            </c:numRef>
          </c:cat>
          <c:val>
            <c:numRef>
              <c:f>Summary!$H$516:$H$521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F51C-4E6C-9820-CC87DF7FCF06}"/>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Summary!$H$525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2205-449F-A5D9-96CAA4C5DF97}"/>
              </c:ext>
            </c:extLst>
          </c:dPt>
          <c:dPt>
            <c:idx val="1"/>
            <c:bubble3D val="0"/>
            <c:spPr>
              <a:solidFill>
                <a:srgbClr val="00539B"/>
              </a:solidFill>
              <a:ln>
                <a:solidFill>
                  <a:schemeClr val="bg1"/>
                </a:solidFill>
              </a:ln>
            </c:spPr>
            <c:extLst>
              <c:ext xmlns:c16="http://schemas.microsoft.com/office/drawing/2014/chart" uri="{C3380CC4-5D6E-409C-BE32-E72D297353CC}">
                <c16:uniqueId val="{00000003-2205-449F-A5D9-96CAA4C5DF97}"/>
              </c:ext>
            </c:extLst>
          </c:dPt>
          <c:dPt>
            <c:idx val="2"/>
            <c:bubble3D val="0"/>
            <c:spPr>
              <a:solidFill>
                <a:srgbClr val="56A0D3"/>
              </a:solidFill>
              <a:ln>
                <a:solidFill>
                  <a:schemeClr val="bg1"/>
                </a:solidFill>
              </a:ln>
            </c:spPr>
            <c:extLst>
              <c:ext xmlns:c16="http://schemas.microsoft.com/office/drawing/2014/chart" uri="{C3380CC4-5D6E-409C-BE32-E72D297353CC}">
                <c16:uniqueId val="{00000005-2205-449F-A5D9-96CAA4C5DF97}"/>
              </c:ext>
            </c:extLst>
          </c:dPt>
          <c:dPt>
            <c:idx val="3"/>
            <c:bubble3D val="0"/>
            <c:spPr>
              <a:solidFill>
                <a:srgbClr val="E58E1A"/>
              </a:solidFill>
              <a:ln>
                <a:solidFill>
                  <a:schemeClr val="bg1"/>
                </a:solidFill>
              </a:ln>
            </c:spPr>
            <c:extLst>
              <c:ext xmlns:c16="http://schemas.microsoft.com/office/drawing/2014/chart" uri="{C3380CC4-5D6E-409C-BE32-E72D297353CC}">
                <c16:uniqueId val="{00000007-2205-449F-A5D9-96CAA4C5DF97}"/>
              </c:ext>
            </c:extLst>
          </c:dPt>
          <c:dPt>
            <c:idx val="4"/>
            <c:bubble3D val="0"/>
            <c:spPr>
              <a:solidFill>
                <a:srgbClr val="754200"/>
              </a:solidFill>
              <a:ln>
                <a:solidFill>
                  <a:schemeClr val="bg1"/>
                </a:solidFill>
              </a:ln>
            </c:spPr>
            <c:extLst>
              <c:ext xmlns:c16="http://schemas.microsoft.com/office/drawing/2014/chart" uri="{C3380CC4-5D6E-409C-BE32-E72D297353CC}">
                <c16:uniqueId val="{00000009-2205-449F-A5D9-96CAA4C5DF97}"/>
              </c:ext>
            </c:extLst>
          </c:dPt>
          <c:dPt>
            <c:idx val="5"/>
            <c:bubble3D val="0"/>
            <c:spPr>
              <a:solidFill>
                <a:srgbClr val="BF311A"/>
              </a:solidFill>
              <a:ln>
                <a:solidFill>
                  <a:schemeClr val="bg1"/>
                </a:solidFill>
              </a:ln>
            </c:spPr>
            <c:extLst>
              <c:ext xmlns:c16="http://schemas.microsoft.com/office/drawing/2014/chart" uri="{C3380CC4-5D6E-409C-BE32-E72D297353CC}">
                <c16:uniqueId val="{0000000B-2205-449F-A5D9-96CAA4C5DF97}"/>
              </c:ext>
            </c:extLst>
          </c:dPt>
          <c:cat>
            <c:numRef>
              <c:f>Summary!$L$87:$L$92</c:f>
              <c:numCache>
                <c:formatCode>General</c:formatCode>
                <c:ptCount val="6"/>
                <c:pt idx="0">
                  <c:v>0</c:v>
                </c:pt>
                <c:pt idx="1">
                  <c:v>0</c:v>
                </c:pt>
                <c:pt idx="2">
                  <c:v>0</c:v>
                </c:pt>
                <c:pt idx="3">
                  <c:v>0</c:v>
                </c:pt>
                <c:pt idx="4">
                  <c:v>0</c:v>
                </c:pt>
                <c:pt idx="5">
                  <c:v>0</c:v>
                </c:pt>
              </c:numCache>
            </c:numRef>
          </c:cat>
          <c:val>
            <c:numRef>
              <c:f>Summary!$H$527:$H$532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2205-449F-A5D9-96CAA4C5DF97}"/>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Summary!$H$536</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C53-462B-BA10-716735E56B60}"/>
              </c:ext>
            </c:extLst>
          </c:dPt>
          <c:dPt>
            <c:idx val="1"/>
            <c:bubble3D val="0"/>
            <c:spPr>
              <a:solidFill>
                <a:srgbClr val="00539B"/>
              </a:solidFill>
              <a:ln>
                <a:solidFill>
                  <a:schemeClr val="bg1"/>
                </a:solidFill>
              </a:ln>
            </c:spPr>
            <c:extLst>
              <c:ext xmlns:c16="http://schemas.microsoft.com/office/drawing/2014/chart" uri="{C3380CC4-5D6E-409C-BE32-E72D297353CC}">
                <c16:uniqueId val="{00000003-AC53-462B-BA10-716735E56B60}"/>
              </c:ext>
            </c:extLst>
          </c:dPt>
          <c:dPt>
            <c:idx val="2"/>
            <c:bubble3D val="0"/>
            <c:spPr>
              <a:solidFill>
                <a:srgbClr val="56A0D3"/>
              </a:solidFill>
              <a:ln>
                <a:solidFill>
                  <a:schemeClr val="bg1"/>
                </a:solidFill>
              </a:ln>
            </c:spPr>
            <c:extLst>
              <c:ext xmlns:c16="http://schemas.microsoft.com/office/drawing/2014/chart" uri="{C3380CC4-5D6E-409C-BE32-E72D297353CC}">
                <c16:uniqueId val="{00000005-AC53-462B-BA10-716735E56B60}"/>
              </c:ext>
            </c:extLst>
          </c:dPt>
          <c:dPt>
            <c:idx val="3"/>
            <c:bubble3D val="0"/>
            <c:spPr>
              <a:solidFill>
                <a:srgbClr val="E58E1A"/>
              </a:solidFill>
              <a:ln>
                <a:solidFill>
                  <a:schemeClr val="bg1"/>
                </a:solidFill>
              </a:ln>
            </c:spPr>
            <c:extLst>
              <c:ext xmlns:c16="http://schemas.microsoft.com/office/drawing/2014/chart" uri="{C3380CC4-5D6E-409C-BE32-E72D297353CC}">
                <c16:uniqueId val="{00000007-AC53-462B-BA10-716735E56B60}"/>
              </c:ext>
            </c:extLst>
          </c:dPt>
          <c:dPt>
            <c:idx val="4"/>
            <c:bubble3D val="0"/>
            <c:spPr>
              <a:solidFill>
                <a:srgbClr val="754200"/>
              </a:solidFill>
              <a:ln>
                <a:solidFill>
                  <a:schemeClr val="bg1"/>
                </a:solidFill>
              </a:ln>
            </c:spPr>
            <c:extLst>
              <c:ext xmlns:c16="http://schemas.microsoft.com/office/drawing/2014/chart" uri="{C3380CC4-5D6E-409C-BE32-E72D297353CC}">
                <c16:uniqueId val="{00000009-AC53-462B-BA10-716735E56B60}"/>
              </c:ext>
            </c:extLst>
          </c:dPt>
          <c:dPt>
            <c:idx val="5"/>
            <c:bubble3D val="0"/>
            <c:spPr>
              <a:solidFill>
                <a:srgbClr val="BF311A"/>
              </a:solidFill>
              <a:ln>
                <a:solidFill>
                  <a:schemeClr val="bg1"/>
                </a:solidFill>
              </a:ln>
            </c:spPr>
            <c:extLst>
              <c:ext xmlns:c16="http://schemas.microsoft.com/office/drawing/2014/chart" uri="{C3380CC4-5D6E-409C-BE32-E72D297353CC}">
                <c16:uniqueId val="{0000000B-AC53-462B-BA10-716735E56B60}"/>
              </c:ext>
            </c:extLst>
          </c:dPt>
          <c:cat>
            <c:numRef>
              <c:f>Summary!$L$87:$L$92</c:f>
              <c:numCache>
                <c:formatCode>General</c:formatCode>
                <c:ptCount val="6"/>
                <c:pt idx="0">
                  <c:v>0</c:v>
                </c:pt>
                <c:pt idx="1">
                  <c:v>0</c:v>
                </c:pt>
                <c:pt idx="2">
                  <c:v>0</c:v>
                </c:pt>
                <c:pt idx="3">
                  <c:v>0</c:v>
                </c:pt>
                <c:pt idx="4">
                  <c:v>0</c:v>
                </c:pt>
                <c:pt idx="5">
                  <c:v>0</c:v>
                </c:pt>
              </c:numCache>
            </c:numRef>
          </c:cat>
          <c:val>
            <c:numRef>
              <c:f>Summary!$H$538:$H$543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AC53-462B-BA10-716735E56B60}"/>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Summary!$H$547</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EC2D-46D2-A74B-F7DBB6B2E5AC}"/>
              </c:ext>
            </c:extLst>
          </c:dPt>
          <c:dPt>
            <c:idx val="1"/>
            <c:bubble3D val="0"/>
            <c:spPr>
              <a:solidFill>
                <a:srgbClr val="00539B"/>
              </a:solidFill>
              <a:ln>
                <a:solidFill>
                  <a:schemeClr val="bg1"/>
                </a:solidFill>
              </a:ln>
            </c:spPr>
            <c:extLst>
              <c:ext xmlns:c16="http://schemas.microsoft.com/office/drawing/2014/chart" uri="{C3380CC4-5D6E-409C-BE32-E72D297353CC}">
                <c16:uniqueId val="{00000003-EC2D-46D2-A74B-F7DBB6B2E5AC}"/>
              </c:ext>
            </c:extLst>
          </c:dPt>
          <c:dPt>
            <c:idx val="2"/>
            <c:bubble3D val="0"/>
            <c:spPr>
              <a:solidFill>
                <a:srgbClr val="56A0D3"/>
              </a:solidFill>
              <a:ln>
                <a:solidFill>
                  <a:schemeClr val="bg1"/>
                </a:solidFill>
              </a:ln>
            </c:spPr>
            <c:extLst>
              <c:ext xmlns:c16="http://schemas.microsoft.com/office/drawing/2014/chart" uri="{C3380CC4-5D6E-409C-BE32-E72D297353CC}">
                <c16:uniqueId val="{00000005-EC2D-46D2-A74B-F7DBB6B2E5AC}"/>
              </c:ext>
            </c:extLst>
          </c:dPt>
          <c:dPt>
            <c:idx val="3"/>
            <c:bubble3D val="0"/>
            <c:spPr>
              <a:solidFill>
                <a:srgbClr val="E58E1A"/>
              </a:solidFill>
              <a:ln>
                <a:solidFill>
                  <a:schemeClr val="bg1"/>
                </a:solidFill>
              </a:ln>
            </c:spPr>
            <c:extLst>
              <c:ext xmlns:c16="http://schemas.microsoft.com/office/drawing/2014/chart" uri="{C3380CC4-5D6E-409C-BE32-E72D297353CC}">
                <c16:uniqueId val="{00000007-EC2D-46D2-A74B-F7DBB6B2E5AC}"/>
              </c:ext>
            </c:extLst>
          </c:dPt>
          <c:dPt>
            <c:idx val="4"/>
            <c:bubble3D val="0"/>
            <c:spPr>
              <a:solidFill>
                <a:srgbClr val="754200"/>
              </a:solidFill>
              <a:ln>
                <a:solidFill>
                  <a:schemeClr val="bg1"/>
                </a:solidFill>
              </a:ln>
            </c:spPr>
            <c:extLst>
              <c:ext xmlns:c16="http://schemas.microsoft.com/office/drawing/2014/chart" uri="{C3380CC4-5D6E-409C-BE32-E72D297353CC}">
                <c16:uniqueId val="{00000009-EC2D-46D2-A74B-F7DBB6B2E5AC}"/>
              </c:ext>
            </c:extLst>
          </c:dPt>
          <c:dPt>
            <c:idx val="5"/>
            <c:bubble3D val="0"/>
            <c:spPr>
              <a:solidFill>
                <a:srgbClr val="BF311A"/>
              </a:solidFill>
              <a:ln>
                <a:solidFill>
                  <a:schemeClr val="bg1"/>
                </a:solidFill>
              </a:ln>
            </c:spPr>
            <c:extLst>
              <c:ext xmlns:c16="http://schemas.microsoft.com/office/drawing/2014/chart" uri="{C3380CC4-5D6E-409C-BE32-E72D297353CC}">
                <c16:uniqueId val="{0000000B-EC2D-46D2-A74B-F7DBB6B2E5AC}"/>
              </c:ext>
            </c:extLst>
          </c:dPt>
          <c:cat>
            <c:numRef>
              <c:f>Summary!$L$87:$L$92</c:f>
              <c:numCache>
                <c:formatCode>General</c:formatCode>
                <c:ptCount val="6"/>
                <c:pt idx="0">
                  <c:v>0</c:v>
                </c:pt>
                <c:pt idx="1">
                  <c:v>0</c:v>
                </c:pt>
                <c:pt idx="2">
                  <c:v>0</c:v>
                </c:pt>
                <c:pt idx="3">
                  <c:v>0</c:v>
                </c:pt>
                <c:pt idx="4">
                  <c:v>0</c:v>
                </c:pt>
                <c:pt idx="5">
                  <c:v>0</c:v>
                </c:pt>
              </c:numCache>
            </c:numRef>
          </c:cat>
          <c:val>
            <c:numRef>
              <c:f>Summary!$H$549:$H$554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EC2D-46D2-A74B-F7DBB6B2E5AC}"/>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Summary!$H$558</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416F-4884-8516-BE7AC9E4349A}"/>
              </c:ext>
            </c:extLst>
          </c:dPt>
          <c:dPt>
            <c:idx val="1"/>
            <c:bubble3D val="0"/>
            <c:spPr>
              <a:solidFill>
                <a:srgbClr val="00539B"/>
              </a:solidFill>
              <a:ln>
                <a:solidFill>
                  <a:schemeClr val="bg1"/>
                </a:solidFill>
              </a:ln>
            </c:spPr>
            <c:extLst>
              <c:ext xmlns:c16="http://schemas.microsoft.com/office/drawing/2014/chart" uri="{C3380CC4-5D6E-409C-BE32-E72D297353CC}">
                <c16:uniqueId val="{00000003-416F-4884-8516-BE7AC9E4349A}"/>
              </c:ext>
            </c:extLst>
          </c:dPt>
          <c:dPt>
            <c:idx val="2"/>
            <c:bubble3D val="0"/>
            <c:spPr>
              <a:solidFill>
                <a:srgbClr val="56A0D3"/>
              </a:solidFill>
              <a:ln>
                <a:solidFill>
                  <a:schemeClr val="bg1"/>
                </a:solidFill>
              </a:ln>
            </c:spPr>
            <c:extLst>
              <c:ext xmlns:c16="http://schemas.microsoft.com/office/drawing/2014/chart" uri="{C3380CC4-5D6E-409C-BE32-E72D297353CC}">
                <c16:uniqueId val="{00000005-416F-4884-8516-BE7AC9E4349A}"/>
              </c:ext>
            </c:extLst>
          </c:dPt>
          <c:dPt>
            <c:idx val="3"/>
            <c:bubble3D val="0"/>
            <c:spPr>
              <a:solidFill>
                <a:srgbClr val="E58E1A"/>
              </a:solidFill>
              <a:ln>
                <a:solidFill>
                  <a:schemeClr val="bg1"/>
                </a:solidFill>
              </a:ln>
            </c:spPr>
            <c:extLst>
              <c:ext xmlns:c16="http://schemas.microsoft.com/office/drawing/2014/chart" uri="{C3380CC4-5D6E-409C-BE32-E72D297353CC}">
                <c16:uniqueId val="{00000007-416F-4884-8516-BE7AC9E4349A}"/>
              </c:ext>
            </c:extLst>
          </c:dPt>
          <c:dPt>
            <c:idx val="4"/>
            <c:bubble3D val="0"/>
            <c:spPr>
              <a:solidFill>
                <a:srgbClr val="754200"/>
              </a:solidFill>
              <a:ln>
                <a:solidFill>
                  <a:schemeClr val="bg1"/>
                </a:solidFill>
              </a:ln>
            </c:spPr>
            <c:extLst>
              <c:ext xmlns:c16="http://schemas.microsoft.com/office/drawing/2014/chart" uri="{C3380CC4-5D6E-409C-BE32-E72D297353CC}">
                <c16:uniqueId val="{00000009-416F-4884-8516-BE7AC9E4349A}"/>
              </c:ext>
            </c:extLst>
          </c:dPt>
          <c:dPt>
            <c:idx val="5"/>
            <c:bubble3D val="0"/>
            <c:spPr>
              <a:solidFill>
                <a:srgbClr val="BF311A"/>
              </a:solidFill>
              <a:ln>
                <a:solidFill>
                  <a:schemeClr val="bg1"/>
                </a:solidFill>
              </a:ln>
            </c:spPr>
            <c:extLst>
              <c:ext xmlns:c16="http://schemas.microsoft.com/office/drawing/2014/chart" uri="{C3380CC4-5D6E-409C-BE32-E72D297353CC}">
                <c16:uniqueId val="{0000000B-416F-4884-8516-BE7AC9E4349A}"/>
              </c:ext>
            </c:extLst>
          </c:dPt>
          <c:cat>
            <c:numRef>
              <c:f>Summary!$L$87:$L$92</c:f>
              <c:numCache>
                <c:formatCode>General</c:formatCode>
                <c:ptCount val="6"/>
                <c:pt idx="0">
                  <c:v>0</c:v>
                </c:pt>
                <c:pt idx="1">
                  <c:v>0</c:v>
                </c:pt>
                <c:pt idx="2">
                  <c:v>0</c:v>
                </c:pt>
                <c:pt idx="3">
                  <c:v>0</c:v>
                </c:pt>
                <c:pt idx="4">
                  <c:v>0</c:v>
                </c:pt>
                <c:pt idx="5">
                  <c:v>0</c:v>
                </c:pt>
              </c:numCache>
            </c:numRef>
          </c:cat>
          <c:val>
            <c:numRef>
              <c:f>Summary!$H$560:$H$565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416F-4884-8516-BE7AC9E4349A}"/>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Summary!$H$569</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DDB9-4562-9AE2-B4C90D6A3509}"/>
              </c:ext>
            </c:extLst>
          </c:dPt>
          <c:dPt>
            <c:idx val="1"/>
            <c:bubble3D val="0"/>
            <c:spPr>
              <a:solidFill>
                <a:srgbClr val="00539B"/>
              </a:solidFill>
              <a:ln>
                <a:solidFill>
                  <a:schemeClr val="bg1"/>
                </a:solidFill>
              </a:ln>
            </c:spPr>
            <c:extLst>
              <c:ext xmlns:c16="http://schemas.microsoft.com/office/drawing/2014/chart" uri="{C3380CC4-5D6E-409C-BE32-E72D297353CC}">
                <c16:uniqueId val="{00000003-DDB9-4562-9AE2-B4C90D6A3509}"/>
              </c:ext>
            </c:extLst>
          </c:dPt>
          <c:dPt>
            <c:idx val="2"/>
            <c:bubble3D val="0"/>
            <c:spPr>
              <a:solidFill>
                <a:srgbClr val="56A0D3"/>
              </a:solidFill>
              <a:ln>
                <a:solidFill>
                  <a:schemeClr val="bg1"/>
                </a:solidFill>
              </a:ln>
            </c:spPr>
            <c:extLst>
              <c:ext xmlns:c16="http://schemas.microsoft.com/office/drawing/2014/chart" uri="{C3380CC4-5D6E-409C-BE32-E72D297353CC}">
                <c16:uniqueId val="{00000005-DDB9-4562-9AE2-B4C90D6A3509}"/>
              </c:ext>
            </c:extLst>
          </c:dPt>
          <c:dPt>
            <c:idx val="3"/>
            <c:bubble3D val="0"/>
            <c:spPr>
              <a:solidFill>
                <a:srgbClr val="E58E1A"/>
              </a:solidFill>
              <a:ln>
                <a:solidFill>
                  <a:schemeClr val="bg1"/>
                </a:solidFill>
              </a:ln>
            </c:spPr>
            <c:extLst>
              <c:ext xmlns:c16="http://schemas.microsoft.com/office/drawing/2014/chart" uri="{C3380CC4-5D6E-409C-BE32-E72D297353CC}">
                <c16:uniqueId val="{00000007-DDB9-4562-9AE2-B4C90D6A3509}"/>
              </c:ext>
            </c:extLst>
          </c:dPt>
          <c:dPt>
            <c:idx val="4"/>
            <c:bubble3D val="0"/>
            <c:spPr>
              <a:solidFill>
                <a:srgbClr val="754200"/>
              </a:solidFill>
              <a:ln>
                <a:solidFill>
                  <a:schemeClr val="bg1"/>
                </a:solidFill>
              </a:ln>
            </c:spPr>
            <c:extLst>
              <c:ext xmlns:c16="http://schemas.microsoft.com/office/drawing/2014/chart" uri="{C3380CC4-5D6E-409C-BE32-E72D297353CC}">
                <c16:uniqueId val="{00000009-DDB9-4562-9AE2-B4C90D6A3509}"/>
              </c:ext>
            </c:extLst>
          </c:dPt>
          <c:dPt>
            <c:idx val="5"/>
            <c:bubble3D val="0"/>
            <c:spPr>
              <a:solidFill>
                <a:srgbClr val="BF311A"/>
              </a:solidFill>
              <a:ln>
                <a:solidFill>
                  <a:schemeClr val="bg1"/>
                </a:solidFill>
              </a:ln>
            </c:spPr>
            <c:extLst>
              <c:ext xmlns:c16="http://schemas.microsoft.com/office/drawing/2014/chart" uri="{C3380CC4-5D6E-409C-BE32-E72D297353CC}">
                <c16:uniqueId val="{0000000B-DDB9-4562-9AE2-B4C90D6A3509}"/>
              </c:ext>
            </c:extLst>
          </c:dPt>
          <c:cat>
            <c:numRef>
              <c:f>Summary!$L$87:$L$92</c:f>
              <c:numCache>
                <c:formatCode>General</c:formatCode>
                <c:ptCount val="6"/>
                <c:pt idx="0">
                  <c:v>0</c:v>
                </c:pt>
                <c:pt idx="1">
                  <c:v>0</c:v>
                </c:pt>
                <c:pt idx="2">
                  <c:v>0</c:v>
                </c:pt>
                <c:pt idx="3">
                  <c:v>0</c:v>
                </c:pt>
                <c:pt idx="4">
                  <c:v>0</c:v>
                </c:pt>
                <c:pt idx="5">
                  <c:v>0</c:v>
                </c:pt>
              </c:numCache>
            </c:numRef>
          </c:cat>
          <c:val>
            <c:numRef>
              <c:f>Summary!$H$571:$H$576</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DDB9-4562-9AE2-B4C90D6A3509}"/>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Summary!$H$580</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A313-4D45-A64E-6497A475718F}"/>
              </c:ext>
            </c:extLst>
          </c:dPt>
          <c:dPt>
            <c:idx val="1"/>
            <c:bubble3D val="0"/>
            <c:spPr>
              <a:solidFill>
                <a:srgbClr val="00539B"/>
              </a:solidFill>
              <a:ln>
                <a:solidFill>
                  <a:schemeClr val="bg1"/>
                </a:solidFill>
              </a:ln>
            </c:spPr>
            <c:extLst>
              <c:ext xmlns:c16="http://schemas.microsoft.com/office/drawing/2014/chart" uri="{C3380CC4-5D6E-409C-BE32-E72D297353CC}">
                <c16:uniqueId val="{00000003-A313-4D45-A64E-6497A475718F}"/>
              </c:ext>
            </c:extLst>
          </c:dPt>
          <c:dPt>
            <c:idx val="2"/>
            <c:bubble3D val="0"/>
            <c:spPr>
              <a:solidFill>
                <a:srgbClr val="56A0D3"/>
              </a:solidFill>
              <a:ln>
                <a:solidFill>
                  <a:schemeClr val="bg1"/>
                </a:solidFill>
              </a:ln>
            </c:spPr>
            <c:extLst>
              <c:ext xmlns:c16="http://schemas.microsoft.com/office/drawing/2014/chart" uri="{C3380CC4-5D6E-409C-BE32-E72D297353CC}">
                <c16:uniqueId val="{00000005-A313-4D45-A64E-6497A475718F}"/>
              </c:ext>
            </c:extLst>
          </c:dPt>
          <c:dPt>
            <c:idx val="3"/>
            <c:bubble3D val="0"/>
            <c:spPr>
              <a:solidFill>
                <a:srgbClr val="E58E1A"/>
              </a:solidFill>
              <a:ln>
                <a:solidFill>
                  <a:schemeClr val="bg1"/>
                </a:solidFill>
              </a:ln>
            </c:spPr>
            <c:extLst>
              <c:ext xmlns:c16="http://schemas.microsoft.com/office/drawing/2014/chart" uri="{C3380CC4-5D6E-409C-BE32-E72D297353CC}">
                <c16:uniqueId val="{00000007-A313-4D45-A64E-6497A475718F}"/>
              </c:ext>
            </c:extLst>
          </c:dPt>
          <c:dPt>
            <c:idx val="4"/>
            <c:bubble3D val="0"/>
            <c:spPr>
              <a:solidFill>
                <a:srgbClr val="754200"/>
              </a:solidFill>
              <a:ln>
                <a:solidFill>
                  <a:schemeClr val="bg1"/>
                </a:solidFill>
              </a:ln>
            </c:spPr>
            <c:extLst>
              <c:ext xmlns:c16="http://schemas.microsoft.com/office/drawing/2014/chart" uri="{C3380CC4-5D6E-409C-BE32-E72D297353CC}">
                <c16:uniqueId val="{00000009-A313-4D45-A64E-6497A475718F}"/>
              </c:ext>
            </c:extLst>
          </c:dPt>
          <c:dPt>
            <c:idx val="5"/>
            <c:bubble3D val="0"/>
            <c:spPr>
              <a:solidFill>
                <a:srgbClr val="BF311A"/>
              </a:solidFill>
              <a:ln>
                <a:solidFill>
                  <a:schemeClr val="bg1"/>
                </a:solidFill>
              </a:ln>
            </c:spPr>
            <c:extLst>
              <c:ext xmlns:c16="http://schemas.microsoft.com/office/drawing/2014/chart" uri="{C3380CC4-5D6E-409C-BE32-E72D297353CC}">
                <c16:uniqueId val="{0000000B-A313-4D45-A64E-6497A475718F}"/>
              </c:ext>
            </c:extLst>
          </c:dPt>
          <c:cat>
            <c:numRef>
              <c:f>Summary!$L$87:$L$92</c:f>
              <c:numCache>
                <c:formatCode>General</c:formatCode>
                <c:ptCount val="6"/>
                <c:pt idx="0">
                  <c:v>0</c:v>
                </c:pt>
                <c:pt idx="1">
                  <c:v>0</c:v>
                </c:pt>
                <c:pt idx="2">
                  <c:v>0</c:v>
                </c:pt>
                <c:pt idx="3">
                  <c:v>0</c:v>
                </c:pt>
                <c:pt idx="4">
                  <c:v>0</c:v>
                </c:pt>
                <c:pt idx="5">
                  <c:v>0</c:v>
                </c:pt>
              </c:numCache>
            </c:numRef>
          </c:cat>
          <c:val>
            <c:numRef>
              <c:f>Summary!$H$582:$H$587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A313-4D45-A64E-6497A475718F}"/>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Summary!$H$591</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E7A4-4382-94D7-1FD5B839401B}"/>
              </c:ext>
            </c:extLst>
          </c:dPt>
          <c:dPt>
            <c:idx val="1"/>
            <c:bubble3D val="0"/>
            <c:spPr>
              <a:solidFill>
                <a:srgbClr val="00539B"/>
              </a:solidFill>
              <a:ln>
                <a:solidFill>
                  <a:schemeClr val="bg1"/>
                </a:solidFill>
              </a:ln>
            </c:spPr>
            <c:extLst>
              <c:ext xmlns:c16="http://schemas.microsoft.com/office/drawing/2014/chart" uri="{C3380CC4-5D6E-409C-BE32-E72D297353CC}">
                <c16:uniqueId val="{00000003-E7A4-4382-94D7-1FD5B839401B}"/>
              </c:ext>
            </c:extLst>
          </c:dPt>
          <c:dPt>
            <c:idx val="2"/>
            <c:bubble3D val="0"/>
            <c:spPr>
              <a:solidFill>
                <a:srgbClr val="56A0D3"/>
              </a:solidFill>
              <a:ln>
                <a:solidFill>
                  <a:schemeClr val="bg1"/>
                </a:solidFill>
              </a:ln>
            </c:spPr>
            <c:extLst>
              <c:ext xmlns:c16="http://schemas.microsoft.com/office/drawing/2014/chart" uri="{C3380CC4-5D6E-409C-BE32-E72D297353CC}">
                <c16:uniqueId val="{00000005-E7A4-4382-94D7-1FD5B839401B}"/>
              </c:ext>
            </c:extLst>
          </c:dPt>
          <c:dPt>
            <c:idx val="3"/>
            <c:bubble3D val="0"/>
            <c:spPr>
              <a:solidFill>
                <a:srgbClr val="E58E1A"/>
              </a:solidFill>
              <a:ln>
                <a:solidFill>
                  <a:schemeClr val="bg1"/>
                </a:solidFill>
              </a:ln>
            </c:spPr>
            <c:extLst>
              <c:ext xmlns:c16="http://schemas.microsoft.com/office/drawing/2014/chart" uri="{C3380CC4-5D6E-409C-BE32-E72D297353CC}">
                <c16:uniqueId val="{00000007-E7A4-4382-94D7-1FD5B839401B}"/>
              </c:ext>
            </c:extLst>
          </c:dPt>
          <c:dPt>
            <c:idx val="4"/>
            <c:bubble3D val="0"/>
            <c:spPr>
              <a:solidFill>
                <a:srgbClr val="754200"/>
              </a:solidFill>
              <a:ln>
                <a:solidFill>
                  <a:schemeClr val="bg1"/>
                </a:solidFill>
              </a:ln>
            </c:spPr>
            <c:extLst>
              <c:ext xmlns:c16="http://schemas.microsoft.com/office/drawing/2014/chart" uri="{C3380CC4-5D6E-409C-BE32-E72D297353CC}">
                <c16:uniqueId val="{00000009-E7A4-4382-94D7-1FD5B839401B}"/>
              </c:ext>
            </c:extLst>
          </c:dPt>
          <c:dPt>
            <c:idx val="5"/>
            <c:bubble3D val="0"/>
            <c:spPr>
              <a:solidFill>
                <a:srgbClr val="BF311A"/>
              </a:solidFill>
              <a:ln>
                <a:solidFill>
                  <a:schemeClr val="bg1"/>
                </a:solidFill>
              </a:ln>
            </c:spPr>
            <c:extLst>
              <c:ext xmlns:c16="http://schemas.microsoft.com/office/drawing/2014/chart" uri="{C3380CC4-5D6E-409C-BE32-E72D297353CC}">
                <c16:uniqueId val="{0000000B-E7A4-4382-94D7-1FD5B839401B}"/>
              </c:ext>
            </c:extLst>
          </c:dPt>
          <c:cat>
            <c:numRef>
              <c:f>Summary!$L$87:$L$92</c:f>
              <c:numCache>
                <c:formatCode>General</c:formatCode>
                <c:ptCount val="6"/>
                <c:pt idx="0">
                  <c:v>0</c:v>
                </c:pt>
                <c:pt idx="1">
                  <c:v>0</c:v>
                </c:pt>
                <c:pt idx="2">
                  <c:v>0</c:v>
                </c:pt>
                <c:pt idx="3">
                  <c:v>0</c:v>
                </c:pt>
                <c:pt idx="4">
                  <c:v>0</c:v>
                </c:pt>
                <c:pt idx="5">
                  <c:v>0</c:v>
                </c:pt>
              </c:numCache>
            </c:numRef>
          </c:cat>
          <c:val>
            <c:numRef>
              <c:f>Summary!$H$593:$H$598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E7A4-4382-94D7-1FD5B839401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Summary!$H$602</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7309-4142-9BAD-33B3614371EB}"/>
              </c:ext>
            </c:extLst>
          </c:dPt>
          <c:dPt>
            <c:idx val="1"/>
            <c:bubble3D val="0"/>
            <c:spPr>
              <a:solidFill>
                <a:srgbClr val="00539B"/>
              </a:solidFill>
              <a:ln>
                <a:solidFill>
                  <a:schemeClr val="bg1"/>
                </a:solidFill>
              </a:ln>
            </c:spPr>
            <c:extLst>
              <c:ext xmlns:c16="http://schemas.microsoft.com/office/drawing/2014/chart" uri="{C3380CC4-5D6E-409C-BE32-E72D297353CC}">
                <c16:uniqueId val="{00000003-7309-4142-9BAD-33B3614371EB}"/>
              </c:ext>
            </c:extLst>
          </c:dPt>
          <c:dPt>
            <c:idx val="2"/>
            <c:bubble3D val="0"/>
            <c:spPr>
              <a:solidFill>
                <a:srgbClr val="56A0D3"/>
              </a:solidFill>
              <a:ln>
                <a:solidFill>
                  <a:schemeClr val="bg1"/>
                </a:solidFill>
              </a:ln>
            </c:spPr>
            <c:extLst>
              <c:ext xmlns:c16="http://schemas.microsoft.com/office/drawing/2014/chart" uri="{C3380CC4-5D6E-409C-BE32-E72D297353CC}">
                <c16:uniqueId val="{00000005-7309-4142-9BAD-33B3614371EB}"/>
              </c:ext>
            </c:extLst>
          </c:dPt>
          <c:dPt>
            <c:idx val="3"/>
            <c:bubble3D val="0"/>
            <c:spPr>
              <a:solidFill>
                <a:srgbClr val="E58E1A"/>
              </a:solidFill>
              <a:ln>
                <a:solidFill>
                  <a:schemeClr val="bg1"/>
                </a:solidFill>
              </a:ln>
            </c:spPr>
            <c:extLst>
              <c:ext xmlns:c16="http://schemas.microsoft.com/office/drawing/2014/chart" uri="{C3380CC4-5D6E-409C-BE32-E72D297353CC}">
                <c16:uniqueId val="{00000007-7309-4142-9BAD-33B3614371EB}"/>
              </c:ext>
            </c:extLst>
          </c:dPt>
          <c:dPt>
            <c:idx val="4"/>
            <c:bubble3D val="0"/>
            <c:spPr>
              <a:solidFill>
                <a:srgbClr val="754200"/>
              </a:solidFill>
              <a:ln>
                <a:solidFill>
                  <a:schemeClr val="bg1"/>
                </a:solidFill>
              </a:ln>
            </c:spPr>
            <c:extLst>
              <c:ext xmlns:c16="http://schemas.microsoft.com/office/drawing/2014/chart" uri="{C3380CC4-5D6E-409C-BE32-E72D297353CC}">
                <c16:uniqueId val="{00000009-7309-4142-9BAD-33B3614371EB}"/>
              </c:ext>
            </c:extLst>
          </c:dPt>
          <c:dPt>
            <c:idx val="5"/>
            <c:bubble3D val="0"/>
            <c:spPr>
              <a:solidFill>
                <a:srgbClr val="BF311A"/>
              </a:solidFill>
              <a:ln>
                <a:solidFill>
                  <a:schemeClr val="bg1"/>
                </a:solidFill>
              </a:ln>
            </c:spPr>
            <c:extLst>
              <c:ext xmlns:c16="http://schemas.microsoft.com/office/drawing/2014/chart" uri="{C3380CC4-5D6E-409C-BE32-E72D297353CC}">
                <c16:uniqueId val="{0000000B-7309-4142-9BAD-33B3614371EB}"/>
              </c:ext>
            </c:extLst>
          </c:dPt>
          <c:cat>
            <c:numRef>
              <c:f>Summary!$L$87:$L$92</c:f>
              <c:numCache>
                <c:formatCode>General</c:formatCode>
                <c:ptCount val="6"/>
                <c:pt idx="0">
                  <c:v>0</c:v>
                </c:pt>
                <c:pt idx="1">
                  <c:v>0</c:v>
                </c:pt>
                <c:pt idx="2">
                  <c:v>0</c:v>
                </c:pt>
                <c:pt idx="3">
                  <c:v>0</c:v>
                </c:pt>
                <c:pt idx="4">
                  <c:v>0</c:v>
                </c:pt>
                <c:pt idx="5">
                  <c:v>0</c:v>
                </c:pt>
              </c:numCache>
            </c:numRef>
          </c:cat>
          <c:val>
            <c:numRef>
              <c:f>Summary!$H$604:$H$609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7309-4142-9BAD-33B3614371E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Summary!$H$613</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4B08-4617-828B-67A55D818FC6}"/>
              </c:ext>
            </c:extLst>
          </c:dPt>
          <c:dPt>
            <c:idx val="1"/>
            <c:bubble3D val="0"/>
            <c:spPr>
              <a:solidFill>
                <a:srgbClr val="00539B"/>
              </a:solidFill>
              <a:ln>
                <a:solidFill>
                  <a:schemeClr val="bg1"/>
                </a:solidFill>
              </a:ln>
            </c:spPr>
            <c:extLst>
              <c:ext xmlns:c16="http://schemas.microsoft.com/office/drawing/2014/chart" uri="{C3380CC4-5D6E-409C-BE32-E72D297353CC}">
                <c16:uniqueId val="{00000003-4B08-4617-828B-67A55D818FC6}"/>
              </c:ext>
            </c:extLst>
          </c:dPt>
          <c:dPt>
            <c:idx val="2"/>
            <c:bubble3D val="0"/>
            <c:spPr>
              <a:solidFill>
                <a:srgbClr val="56A0D3"/>
              </a:solidFill>
              <a:ln>
                <a:solidFill>
                  <a:schemeClr val="bg1"/>
                </a:solidFill>
              </a:ln>
            </c:spPr>
            <c:extLst>
              <c:ext xmlns:c16="http://schemas.microsoft.com/office/drawing/2014/chart" uri="{C3380CC4-5D6E-409C-BE32-E72D297353CC}">
                <c16:uniqueId val="{00000005-4B08-4617-828B-67A55D818FC6}"/>
              </c:ext>
            </c:extLst>
          </c:dPt>
          <c:dPt>
            <c:idx val="3"/>
            <c:bubble3D val="0"/>
            <c:spPr>
              <a:solidFill>
                <a:srgbClr val="E58E1A"/>
              </a:solidFill>
              <a:ln>
                <a:solidFill>
                  <a:schemeClr val="bg1"/>
                </a:solidFill>
              </a:ln>
            </c:spPr>
            <c:extLst>
              <c:ext xmlns:c16="http://schemas.microsoft.com/office/drawing/2014/chart" uri="{C3380CC4-5D6E-409C-BE32-E72D297353CC}">
                <c16:uniqueId val="{00000007-4B08-4617-828B-67A55D818FC6}"/>
              </c:ext>
            </c:extLst>
          </c:dPt>
          <c:dPt>
            <c:idx val="4"/>
            <c:bubble3D val="0"/>
            <c:spPr>
              <a:solidFill>
                <a:srgbClr val="754200"/>
              </a:solidFill>
              <a:ln>
                <a:solidFill>
                  <a:schemeClr val="bg1"/>
                </a:solidFill>
              </a:ln>
            </c:spPr>
            <c:extLst>
              <c:ext xmlns:c16="http://schemas.microsoft.com/office/drawing/2014/chart" uri="{C3380CC4-5D6E-409C-BE32-E72D297353CC}">
                <c16:uniqueId val="{00000009-4B08-4617-828B-67A55D818FC6}"/>
              </c:ext>
            </c:extLst>
          </c:dPt>
          <c:dPt>
            <c:idx val="5"/>
            <c:bubble3D val="0"/>
            <c:spPr>
              <a:solidFill>
                <a:srgbClr val="BF311A"/>
              </a:solidFill>
              <a:ln>
                <a:solidFill>
                  <a:schemeClr val="bg1"/>
                </a:solidFill>
              </a:ln>
            </c:spPr>
            <c:extLst>
              <c:ext xmlns:c16="http://schemas.microsoft.com/office/drawing/2014/chart" uri="{C3380CC4-5D6E-409C-BE32-E72D297353CC}">
                <c16:uniqueId val="{0000000B-4B08-4617-828B-67A55D818FC6}"/>
              </c:ext>
            </c:extLst>
          </c:dPt>
          <c:cat>
            <c:numRef>
              <c:f>Summary!$L$87:$L$92</c:f>
              <c:numCache>
                <c:formatCode>General</c:formatCode>
                <c:ptCount val="6"/>
                <c:pt idx="0">
                  <c:v>0</c:v>
                </c:pt>
                <c:pt idx="1">
                  <c:v>0</c:v>
                </c:pt>
                <c:pt idx="2">
                  <c:v>0</c:v>
                </c:pt>
                <c:pt idx="3">
                  <c:v>0</c:v>
                </c:pt>
                <c:pt idx="4">
                  <c:v>0</c:v>
                </c:pt>
                <c:pt idx="5">
                  <c:v>0</c:v>
                </c:pt>
              </c:numCache>
            </c:numRef>
          </c:cat>
          <c:val>
            <c:numRef>
              <c:f>Summary!$H$615:$H$620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4B08-4617-828B-67A55D818FC6}"/>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Summary!$H$129</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0C1D-470D-A69A-A73E562E876C}"/>
              </c:ext>
            </c:extLst>
          </c:dPt>
          <c:dPt>
            <c:idx val="1"/>
            <c:bubble3D val="0"/>
            <c:spPr>
              <a:solidFill>
                <a:srgbClr val="00539B"/>
              </a:solidFill>
              <a:ln>
                <a:solidFill>
                  <a:schemeClr val="bg1"/>
                </a:solidFill>
              </a:ln>
            </c:spPr>
            <c:extLst>
              <c:ext xmlns:c16="http://schemas.microsoft.com/office/drawing/2014/chart" uri="{C3380CC4-5D6E-409C-BE32-E72D297353CC}">
                <c16:uniqueId val="{00000003-0C1D-470D-A69A-A73E562E876C}"/>
              </c:ext>
            </c:extLst>
          </c:dPt>
          <c:dPt>
            <c:idx val="2"/>
            <c:bubble3D val="0"/>
            <c:spPr>
              <a:solidFill>
                <a:srgbClr val="56A0D3"/>
              </a:solidFill>
              <a:ln>
                <a:solidFill>
                  <a:schemeClr val="bg1"/>
                </a:solidFill>
              </a:ln>
            </c:spPr>
            <c:extLst>
              <c:ext xmlns:c16="http://schemas.microsoft.com/office/drawing/2014/chart" uri="{C3380CC4-5D6E-409C-BE32-E72D297353CC}">
                <c16:uniqueId val="{00000005-0C1D-470D-A69A-A73E562E876C}"/>
              </c:ext>
            </c:extLst>
          </c:dPt>
          <c:dPt>
            <c:idx val="3"/>
            <c:bubble3D val="0"/>
            <c:spPr>
              <a:solidFill>
                <a:srgbClr val="E58E1A"/>
              </a:solidFill>
              <a:ln>
                <a:solidFill>
                  <a:schemeClr val="bg1"/>
                </a:solidFill>
              </a:ln>
            </c:spPr>
            <c:extLst>
              <c:ext xmlns:c16="http://schemas.microsoft.com/office/drawing/2014/chart" uri="{C3380CC4-5D6E-409C-BE32-E72D297353CC}">
                <c16:uniqueId val="{00000007-0C1D-470D-A69A-A73E562E876C}"/>
              </c:ext>
            </c:extLst>
          </c:dPt>
          <c:dPt>
            <c:idx val="4"/>
            <c:bubble3D val="0"/>
            <c:spPr>
              <a:solidFill>
                <a:srgbClr val="754200"/>
              </a:solidFill>
              <a:ln>
                <a:solidFill>
                  <a:schemeClr val="bg1"/>
                </a:solidFill>
              </a:ln>
            </c:spPr>
            <c:extLst>
              <c:ext xmlns:c16="http://schemas.microsoft.com/office/drawing/2014/chart" uri="{C3380CC4-5D6E-409C-BE32-E72D297353CC}">
                <c16:uniqueId val="{00000009-0C1D-470D-A69A-A73E562E876C}"/>
              </c:ext>
            </c:extLst>
          </c:dPt>
          <c:dPt>
            <c:idx val="5"/>
            <c:bubble3D val="0"/>
            <c:spPr>
              <a:solidFill>
                <a:srgbClr val="BF311A"/>
              </a:solidFill>
              <a:ln>
                <a:solidFill>
                  <a:schemeClr val="bg1"/>
                </a:solidFill>
              </a:ln>
            </c:spPr>
            <c:extLst>
              <c:ext xmlns:c16="http://schemas.microsoft.com/office/drawing/2014/chart" uri="{C3380CC4-5D6E-409C-BE32-E72D297353CC}">
                <c16:uniqueId val="{0000000B-0C1D-470D-A69A-A73E562E876C}"/>
              </c:ext>
            </c:extLst>
          </c:dPt>
          <c:cat>
            <c:numRef>
              <c:f>Summary!$L$87:$L$92</c:f>
              <c:numCache>
                <c:formatCode>General</c:formatCode>
                <c:ptCount val="6"/>
                <c:pt idx="0">
                  <c:v>0</c:v>
                </c:pt>
                <c:pt idx="1">
                  <c:v>0</c:v>
                </c:pt>
                <c:pt idx="2">
                  <c:v>0</c:v>
                </c:pt>
                <c:pt idx="3">
                  <c:v>0</c:v>
                </c:pt>
                <c:pt idx="4">
                  <c:v>0</c:v>
                </c:pt>
                <c:pt idx="5">
                  <c:v>0</c:v>
                </c:pt>
              </c:numCache>
            </c:numRef>
          </c:cat>
          <c:val>
            <c:numRef>
              <c:f>Summary!$H$131:$H$136</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0C1D-470D-A69A-A73E562E876C}"/>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Summary!$H$624</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E361-4211-8FCC-97A1CE948DCF}"/>
              </c:ext>
            </c:extLst>
          </c:dPt>
          <c:dPt>
            <c:idx val="1"/>
            <c:bubble3D val="0"/>
            <c:spPr>
              <a:solidFill>
                <a:srgbClr val="00539B"/>
              </a:solidFill>
              <a:ln>
                <a:solidFill>
                  <a:schemeClr val="bg1"/>
                </a:solidFill>
              </a:ln>
            </c:spPr>
            <c:extLst>
              <c:ext xmlns:c16="http://schemas.microsoft.com/office/drawing/2014/chart" uri="{C3380CC4-5D6E-409C-BE32-E72D297353CC}">
                <c16:uniqueId val="{00000003-E361-4211-8FCC-97A1CE948DCF}"/>
              </c:ext>
            </c:extLst>
          </c:dPt>
          <c:dPt>
            <c:idx val="2"/>
            <c:bubble3D val="0"/>
            <c:spPr>
              <a:solidFill>
                <a:srgbClr val="56A0D3"/>
              </a:solidFill>
              <a:ln>
                <a:solidFill>
                  <a:schemeClr val="bg1"/>
                </a:solidFill>
              </a:ln>
            </c:spPr>
            <c:extLst>
              <c:ext xmlns:c16="http://schemas.microsoft.com/office/drawing/2014/chart" uri="{C3380CC4-5D6E-409C-BE32-E72D297353CC}">
                <c16:uniqueId val="{00000005-E361-4211-8FCC-97A1CE948DCF}"/>
              </c:ext>
            </c:extLst>
          </c:dPt>
          <c:dPt>
            <c:idx val="3"/>
            <c:bubble3D val="0"/>
            <c:spPr>
              <a:solidFill>
                <a:srgbClr val="E58E1A"/>
              </a:solidFill>
              <a:ln>
                <a:solidFill>
                  <a:schemeClr val="bg1"/>
                </a:solidFill>
              </a:ln>
            </c:spPr>
            <c:extLst>
              <c:ext xmlns:c16="http://schemas.microsoft.com/office/drawing/2014/chart" uri="{C3380CC4-5D6E-409C-BE32-E72D297353CC}">
                <c16:uniqueId val="{00000007-E361-4211-8FCC-97A1CE948DCF}"/>
              </c:ext>
            </c:extLst>
          </c:dPt>
          <c:dPt>
            <c:idx val="4"/>
            <c:bubble3D val="0"/>
            <c:spPr>
              <a:solidFill>
                <a:srgbClr val="754200"/>
              </a:solidFill>
              <a:ln>
                <a:solidFill>
                  <a:schemeClr val="bg1"/>
                </a:solidFill>
              </a:ln>
            </c:spPr>
            <c:extLst>
              <c:ext xmlns:c16="http://schemas.microsoft.com/office/drawing/2014/chart" uri="{C3380CC4-5D6E-409C-BE32-E72D297353CC}">
                <c16:uniqueId val="{00000009-E361-4211-8FCC-97A1CE948DCF}"/>
              </c:ext>
            </c:extLst>
          </c:dPt>
          <c:dPt>
            <c:idx val="5"/>
            <c:bubble3D val="0"/>
            <c:spPr>
              <a:solidFill>
                <a:srgbClr val="BF311A"/>
              </a:solidFill>
              <a:ln>
                <a:solidFill>
                  <a:schemeClr val="bg1"/>
                </a:solidFill>
              </a:ln>
            </c:spPr>
            <c:extLst>
              <c:ext xmlns:c16="http://schemas.microsoft.com/office/drawing/2014/chart" uri="{C3380CC4-5D6E-409C-BE32-E72D297353CC}">
                <c16:uniqueId val="{0000000B-E361-4211-8FCC-97A1CE948DCF}"/>
              </c:ext>
            </c:extLst>
          </c:dPt>
          <c:cat>
            <c:numRef>
              <c:f>Summary!$L$87:$L$92</c:f>
              <c:numCache>
                <c:formatCode>General</c:formatCode>
                <c:ptCount val="6"/>
                <c:pt idx="0">
                  <c:v>0</c:v>
                </c:pt>
                <c:pt idx="1">
                  <c:v>0</c:v>
                </c:pt>
                <c:pt idx="2">
                  <c:v>0</c:v>
                </c:pt>
                <c:pt idx="3">
                  <c:v>0</c:v>
                </c:pt>
                <c:pt idx="4">
                  <c:v>0</c:v>
                </c:pt>
                <c:pt idx="5">
                  <c:v>0</c:v>
                </c:pt>
              </c:numCache>
            </c:numRef>
          </c:cat>
          <c:val>
            <c:numRef>
              <c:f>Summary!$H$626:$H$631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E361-4211-8FCC-97A1CE948DCF}"/>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Summary!$H$635</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4BF3-4084-813C-8FFD8BFD6551}"/>
              </c:ext>
            </c:extLst>
          </c:dPt>
          <c:dPt>
            <c:idx val="1"/>
            <c:bubble3D val="0"/>
            <c:spPr>
              <a:solidFill>
                <a:srgbClr val="00539B"/>
              </a:solidFill>
              <a:ln>
                <a:solidFill>
                  <a:schemeClr val="bg1"/>
                </a:solidFill>
              </a:ln>
            </c:spPr>
            <c:extLst>
              <c:ext xmlns:c16="http://schemas.microsoft.com/office/drawing/2014/chart" uri="{C3380CC4-5D6E-409C-BE32-E72D297353CC}">
                <c16:uniqueId val="{00000003-4BF3-4084-813C-8FFD8BFD6551}"/>
              </c:ext>
            </c:extLst>
          </c:dPt>
          <c:dPt>
            <c:idx val="2"/>
            <c:bubble3D val="0"/>
            <c:spPr>
              <a:solidFill>
                <a:srgbClr val="56A0D3"/>
              </a:solidFill>
              <a:ln>
                <a:solidFill>
                  <a:schemeClr val="bg1"/>
                </a:solidFill>
              </a:ln>
            </c:spPr>
            <c:extLst>
              <c:ext xmlns:c16="http://schemas.microsoft.com/office/drawing/2014/chart" uri="{C3380CC4-5D6E-409C-BE32-E72D297353CC}">
                <c16:uniqueId val="{00000005-4BF3-4084-813C-8FFD8BFD6551}"/>
              </c:ext>
            </c:extLst>
          </c:dPt>
          <c:dPt>
            <c:idx val="3"/>
            <c:bubble3D val="0"/>
            <c:spPr>
              <a:solidFill>
                <a:srgbClr val="E58E1A"/>
              </a:solidFill>
              <a:ln>
                <a:solidFill>
                  <a:schemeClr val="bg1"/>
                </a:solidFill>
              </a:ln>
            </c:spPr>
            <c:extLst>
              <c:ext xmlns:c16="http://schemas.microsoft.com/office/drawing/2014/chart" uri="{C3380CC4-5D6E-409C-BE32-E72D297353CC}">
                <c16:uniqueId val="{00000007-4BF3-4084-813C-8FFD8BFD6551}"/>
              </c:ext>
            </c:extLst>
          </c:dPt>
          <c:dPt>
            <c:idx val="4"/>
            <c:bubble3D val="0"/>
            <c:spPr>
              <a:solidFill>
                <a:srgbClr val="754200"/>
              </a:solidFill>
              <a:ln>
                <a:solidFill>
                  <a:schemeClr val="bg1"/>
                </a:solidFill>
              </a:ln>
            </c:spPr>
            <c:extLst>
              <c:ext xmlns:c16="http://schemas.microsoft.com/office/drawing/2014/chart" uri="{C3380CC4-5D6E-409C-BE32-E72D297353CC}">
                <c16:uniqueId val="{00000009-4BF3-4084-813C-8FFD8BFD6551}"/>
              </c:ext>
            </c:extLst>
          </c:dPt>
          <c:dPt>
            <c:idx val="5"/>
            <c:bubble3D val="0"/>
            <c:spPr>
              <a:solidFill>
                <a:srgbClr val="BF311A"/>
              </a:solidFill>
              <a:ln>
                <a:solidFill>
                  <a:schemeClr val="bg1"/>
                </a:solidFill>
              </a:ln>
            </c:spPr>
            <c:extLst>
              <c:ext xmlns:c16="http://schemas.microsoft.com/office/drawing/2014/chart" uri="{C3380CC4-5D6E-409C-BE32-E72D297353CC}">
                <c16:uniqueId val="{0000000B-4BF3-4084-813C-8FFD8BFD6551}"/>
              </c:ext>
            </c:extLst>
          </c:dPt>
          <c:cat>
            <c:numRef>
              <c:f>Summary!$L$87:$L$92</c:f>
              <c:numCache>
                <c:formatCode>General</c:formatCode>
                <c:ptCount val="6"/>
                <c:pt idx="0">
                  <c:v>0</c:v>
                </c:pt>
                <c:pt idx="1">
                  <c:v>0</c:v>
                </c:pt>
                <c:pt idx="2">
                  <c:v>0</c:v>
                </c:pt>
                <c:pt idx="3">
                  <c:v>0</c:v>
                </c:pt>
                <c:pt idx="4">
                  <c:v>0</c:v>
                </c:pt>
                <c:pt idx="5">
                  <c:v>0</c:v>
                </c:pt>
              </c:numCache>
            </c:numRef>
          </c:cat>
          <c:val>
            <c:numRef>
              <c:f>Summary!$H$637:$H$642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4BF3-4084-813C-8FFD8BFD6551}"/>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Summary!$H$140</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11B6-4409-AADC-2BFB6EED3AB6}"/>
              </c:ext>
            </c:extLst>
          </c:dPt>
          <c:dPt>
            <c:idx val="1"/>
            <c:bubble3D val="0"/>
            <c:spPr>
              <a:solidFill>
                <a:srgbClr val="00539B"/>
              </a:solidFill>
              <a:ln>
                <a:solidFill>
                  <a:schemeClr val="bg1"/>
                </a:solidFill>
              </a:ln>
            </c:spPr>
            <c:extLst>
              <c:ext xmlns:c16="http://schemas.microsoft.com/office/drawing/2014/chart" uri="{C3380CC4-5D6E-409C-BE32-E72D297353CC}">
                <c16:uniqueId val="{00000003-11B6-4409-AADC-2BFB6EED3AB6}"/>
              </c:ext>
            </c:extLst>
          </c:dPt>
          <c:dPt>
            <c:idx val="2"/>
            <c:bubble3D val="0"/>
            <c:spPr>
              <a:solidFill>
                <a:srgbClr val="56A0D3"/>
              </a:solidFill>
              <a:ln>
                <a:solidFill>
                  <a:schemeClr val="bg1"/>
                </a:solidFill>
              </a:ln>
            </c:spPr>
            <c:extLst>
              <c:ext xmlns:c16="http://schemas.microsoft.com/office/drawing/2014/chart" uri="{C3380CC4-5D6E-409C-BE32-E72D297353CC}">
                <c16:uniqueId val="{00000005-11B6-4409-AADC-2BFB6EED3AB6}"/>
              </c:ext>
            </c:extLst>
          </c:dPt>
          <c:dPt>
            <c:idx val="3"/>
            <c:bubble3D val="0"/>
            <c:spPr>
              <a:solidFill>
                <a:srgbClr val="E58E1A"/>
              </a:solidFill>
              <a:ln>
                <a:solidFill>
                  <a:schemeClr val="bg1"/>
                </a:solidFill>
              </a:ln>
            </c:spPr>
            <c:extLst>
              <c:ext xmlns:c16="http://schemas.microsoft.com/office/drawing/2014/chart" uri="{C3380CC4-5D6E-409C-BE32-E72D297353CC}">
                <c16:uniqueId val="{00000007-11B6-4409-AADC-2BFB6EED3AB6}"/>
              </c:ext>
            </c:extLst>
          </c:dPt>
          <c:dPt>
            <c:idx val="4"/>
            <c:bubble3D val="0"/>
            <c:spPr>
              <a:solidFill>
                <a:srgbClr val="754200"/>
              </a:solidFill>
              <a:ln>
                <a:solidFill>
                  <a:schemeClr val="bg1"/>
                </a:solidFill>
              </a:ln>
            </c:spPr>
            <c:extLst>
              <c:ext xmlns:c16="http://schemas.microsoft.com/office/drawing/2014/chart" uri="{C3380CC4-5D6E-409C-BE32-E72D297353CC}">
                <c16:uniqueId val="{00000009-11B6-4409-AADC-2BFB6EED3AB6}"/>
              </c:ext>
            </c:extLst>
          </c:dPt>
          <c:dPt>
            <c:idx val="5"/>
            <c:bubble3D val="0"/>
            <c:spPr>
              <a:solidFill>
                <a:srgbClr val="BF311A"/>
              </a:solidFill>
              <a:ln>
                <a:solidFill>
                  <a:schemeClr val="bg1"/>
                </a:solidFill>
              </a:ln>
            </c:spPr>
            <c:extLst>
              <c:ext xmlns:c16="http://schemas.microsoft.com/office/drawing/2014/chart" uri="{C3380CC4-5D6E-409C-BE32-E72D297353CC}">
                <c16:uniqueId val="{0000000B-11B6-4409-AADC-2BFB6EED3AB6}"/>
              </c:ext>
            </c:extLst>
          </c:dPt>
          <c:cat>
            <c:numRef>
              <c:f>Summary!$L$87:$L$92</c:f>
              <c:numCache>
                <c:formatCode>General</c:formatCode>
                <c:ptCount val="6"/>
                <c:pt idx="0">
                  <c:v>0</c:v>
                </c:pt>
                <c:pt idx="1">
                  <c:v>0</c:v>
                </c:pt>
                <c:pt idx="2">
                  <c:v>0</c:v>
                </c:pt>
                <c:pt idx="3">
                  <c:v>0</c:v>
                </c:pt>
                <c:pt idx="4">
                  <c:v>0</c:v>
                </c:pt>
                <c:pt idx="5">
                  <c:v>0</c:v>
                </c:pt>
              </c:numCache>
            </c:numRef>
          </c:cat>
          <c:val>
            <c:numRef>
              <c:f>Summary!$H$142:$H$147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11B6-4409-AADC-2BFB6EED3AB6}"/>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Summary!$H$151</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6041-413A-8771-D333E2EAF6AF}"/>
              </c:ext>
            </c:extLst>
          </c:dPt>
          <c:dPt>
            <c:idx val="1"/>
            <c:bubble3D val="0"/>
            <c:spPr>
              <a:solidFill>
                <a:srgbClr val="00539B"/>
              </a:solidFill>
              <a:ln>
                <a:solidFill>
                  <a:schemeClr val="bg1"/>
                </a:solidFill>
              </a:ln>
            </c:spPr>
            <c:extLst>
              <c:ext xmlns:c16="http://schemas.microsoft.com/office/drawing/2014/chart" uri="{C3380CC4-5D6E-409C-BE32-E72D297353CC}">
                <c16:uniqueId val="{00000003-6041-413A-8771-D333E2EAF6AF}"/>
              </c:ext>
            </c:extLst>
          </c:dPt>
          <c:dPt>
            <c:idx val="2"/>
            <c:bubble3D val="0"/>
            <c:spPr>
              <a:solidFill>
                <a:srgbClr val="56A0D3"/>
              </a:solidFill>
              <a:ln>
                <a:solidFill>
                  <a:schemeClr val="bg1"/>
                </a:solidFill>
              </a:ln>
            </c:spPr>
            <c:extLst>
              <c:ext xmlns:c16="http://schemas.microsoft.com/office/drawing/2014/chart" uri="{C3380CC4-5D6E-409C-BE32-E72D297353CC}">
                <c16:uniqueId val="{00000005-6041-413A-8771-D333E2EAF6AF}"/>
              </c:ext>
            </c:extLst>
          </c:dPt>
          <c:dPt>
            <c:idx val="3"/>
            <c:bubble3D val="0"/>
            <c:spPr>
              <a:solidFill>
                <a:srgbClr val="E58E1A"/>
              </a:solidFill>
              <a:ln>
                <a:solidFill>
                  <a:schemeClr val="bg1"/>
                </a:solidFill>
              </a:ln>
            </c:spPr>
            <c:extLst>
              <c:ext xmlns:c16="http://schemas.microsoft.com/office/drawing/2014/chart" uri="{C3380CC4-5D6E-409C-BE32-E72D297353CC}">
                <c16:uniqueId val="{00000007-6041-413A-8771-D333E2EAF6AF}"/>
              </c:ext>
            </c:extLst>
          </c:dPt>
          <c:dPt>
            <c:idx val="4"/>
            <c:bubble3D val="0"/>
            <c:spPr>
              <a:solidFill>
                <a:srgbClr val="754200"/>
              </a:solidFill>
              <a:ln>
                <a:solidFill>
                  <a:schemeClr val="bg1"/>
                </a:solidFill>
              </a:ln>
            </c:spPr>
            <c:extLst>
              <c:ext xmlns:c16="http://schemas.microsoft.com/office/drawing/2014/chart" uri="{C3380CC4-5D6E-409C-BE32-E72D297353CC}">
                <c16:uniqueId val="{00000009-6041-413A-8771-D333E2EAF6AF}"/>
              </c:ext>
            </c:extLst>
          </c:dPt>
          <c:dPt>
            <c:idx val="5"/>
            <c:bubble3D val="0"/>
            <c:spPr>
              <a:solidFill>
                <a:srgbClr val="BF311A"/>
              </a:solidFill>
              <a:ln>
                <a:solidFill>
                  <a:schemeClr val="bg1"/>
                </a:solidFill>
              </a:ln>
            </c:spPr>
            <c:extLst>
              <c:ext xmlns:c16="http://schemas.microsoft.com/office/drawing/2014/chart" uri="{C3380CC4-5D6E-409C-BE32-E72D297353CC}">
                <c16:uniqueId val="{0000000B-6041-413A-8771-D333E2EAF6AF}"/>
              </c:ext>
            </c:extLst>
          </c:dPt>
          <c:cat>
            <c:numRef>
              <c:f>Summary!$L$87:$L$92</c:f>
              <c:numCache>
                <c:formatCode>General</c:formatCode>
                <c:ptCount val="6"/>
                <c:pt idx="0">
                  <c:v>0</c:v>
                </c:pt>
                <c:pt idx="1">
                  <c:v>0</c:v>
                </c:pt>
                <c:pt idx="2">
                  <c:v>0</c:v>
                </c:pt>
                <c:pt idx="3">
                  <c:v>0</c:v>
                </c:pt>
                <c:pt idx="4">
                  <c:v>0</c:v>
                </c:pt>
                <c:pt idx="5">
                  <c:v>0</c:v>
                </c:pt>
              </c:numCache>
            </c:numRef>
          </c:cat>
          <c:val>
            <c:numRef>
              <c:f>Summary!$H$153:$H$158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6041-413A-8771-D333E2EAF6AF}"/>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Summary!$H$162</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E12F-415C-8A6C-AB11300D07CB}"/>
              </c:ext>
            </c:extLst>
          </c:dPt>
          <c:dPt>
            <c:idx val="1"/>
            <c:bubble3D val="0"/>
            <c:spPr>
              <a:solidFill>
                <a:srgbClr val="00539B"/>
              </a:solidFill>
              <a:ln>
                <a:solidFill>
                  <a:schemeClr val="bg1"/>
                </a:solidFill>
              </a:ln>
            </c:spPr>
            <c:extLst>
              <c:ext xmlns:c16="http://schemas.microsoft.com/office/drawing/2014/chart" uri="{C3380CC4-5D6E-409C-BE32-E72D297353CC}">
                <c16:uniqueId val="{00000003-E12F-415C-8A6C-AB11300D07CB}"/>
              </c:ext>
            </c:extLst>
          </c:dPt>
          <c:dPt>
            <c:idx val="2"/>
            <c:bubble3D val="0"/>
            <c:spPr>
              <a:solidFill>
                <a:srgbClr val="56A0D3"/>
              </a:solidFill>
              <a:ln>
                <a:solidFill>
                  <a:schemeClr val="bg1"/>
                </a:solidFill>
              </a:ln>
            </c:spPr>
            <c:extLst>
              <c:ext xmlns:c16="http://schemas.microsoft.com/office/drawing/2014/chart" uri="{C3380CC4-5D6E-409C-BE32-E72D297353CC}">
                <c16:uniqueId val="{00000005-E12F-415C-8A6C-AB11300D07CB}"/>
              </c:ext>
            </c:extLst>
          </c:dPt>
          <c:dPt>
            <c:idx val="3"/>
            <c:bubble3D val="0"/>
            <c:spPr>
              <a:solidFill>
                <a:srgbClr val="E58E1A"/>
              </a:solidFill>
              <a:ln>
                <a:solidFill>
                  <a:schemeClr val="bg1"/>
                </a:solidFill>
              </a:ln>
            </c:spPr>
            <c:extLst>
              <c:ext xmlns:c16="http://schemas.microsoft.com/office/drawing/2014/chart" uri="{C3380CC4-5D6E-409C-BE32-E72D297353CC}">
                <c16:uniqueId val="{00000007-E12F-415C-8A6C-AB11300D07CB}"/>
              </c:ext>
            </c:extLst>
          </c:dPt>
          <c:dPt>
            <c:idx val="4"/>
            <c:bubble3D val="0"/>
            <c:spPr>
              <a:solidFill>
                <a:srgbClr val="754200"/>
              </a:solidFill>
              <a:ln>
                <a:solidFill>
                  <a:schemeClr val="bg1"/>
                </a:solidFill>
              </a:ln>
            </c:spPr>
            <c:extLst>
              <c:ext xmlns:c16="http://schemas.microsoft.com/office/drawing/2014/chart" uri="{C3380CC4-5D6E-409C-BE32-E72D297353CC}">
                <c16:uniqueId val="{00000009-E12F-415C-8A6C-AB11300D07CB}"/>
              </c:ext>
            </c:extLst>
          </c:dPt>
          <c:dPt>
            <c:idx val="5"/>
            <c:bubble3D val="0"/>
            <c:spPr>
              <a:solidFill>
                <a:srgbClr val="BF311A"/>
              </a:solidFill>
              <a:ln>
                <a:solidFill>
                  <a:schemeClr val="bg1"/>
                </a:solidFill>
              </a:ln>
            </c:spPr>
            <c:extLst>
              <c:ext xmlns:c16="http://schemas.microsoft.com/office/drawing/2014/chart" uri="{C3380CC4-5D6E-409C-BE32-E72D297353CC}">
                <c16:uniqueId val="{0000000B-E12F-415C-8A6C-AB11300D07CB}"/>
              </c:ext>
            </c:extLst>
          </c:dPt>
          <c:cat>
            <c:numRef>
              <c:f>Summary!$L$87:$L$92</c:f>
              <c:numCache>
                <c:formatCode>General</c:formatCode>
                <c:ptCount val="6"/>
                <c:pt idx="0">
                  <c:v>0</c:v>
                </c:pt>
                <c:pt idx="1">
                  <c:v>0</c:v>
                </c:pt>
                <c:pt idx="2">
                  <c:v>0</c:v>
                </c:pt>
                <c:pt idx="3">
                  <c:v>0</c:v>
                </c:pt>
                <c:pt idx="4">
                  <c:v>0</c:v>
                </c:pt>
                <c:pt idx="5">
                  <c:v>0</c:v>
                </c:pt>
              </c:numCache>
            </c:numRef>
          </c:cat>
          <c:val>
            <c:numRef>
              <c:f>Summary!$H$164:$H$169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E12F-415C-8A6C-AB11300D07CB}"/>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75277790874945E-2"/>
          <c:y val="8.4419507441809274E-2"/>
          <c:w val="0.82855140113473835"/>
          <c:h val="0.82855140113473835"/>
        </c:manualLayout>
      </c:layout>
      <c:pieChart>
        <c:varyColors val="1"/>
        <c:ser>
          <c:idx val="1"/>
          <c:order val="0"/>
          <c:tx>
            <c:strRef>
              <c:f>Summary!$H$173</c:f>
              <c:strCache>
                <c:ptCount val="1"/>
                <c:pt idx="0">
                  <c:v>Total</c:v>
                </c:pt>
              </c:strCache>
            </c:strRef>
          </c:tx>
          <c:spPr>
            <a:ln>
              <a:solidFill>
                <a:schemeClr val="bg1"/>
              </a:solidFill>
            </a:ln>
          </c:spPr>
          <c:dPt>
            <c:idx val="0"/>
            <c:bubble3D val="0"/>
            <c:spPr>
              <a:solidFill>
                <a:srgbClr val="949B50"/>
              </a:solidFill>
              <a:ln>
                <a:solidFill>
                  <a:schemeClr val="bg1"/>
                </a:solidFill>
              </a:ln>
            </c:spPr>
            <c:extLst>
              <c:ext xmlns:c16="http://schemas.microsoft.com/office/drawing/2014/chart" uri="{C3380CC4-5D6E-409C-BE32-E72D297353CC}">
                <c16:uniqueId val="{00000001-6C35-430F-8B9F-7A800B3F0E09}"/>
              </c:ext>
            </c:extLst>
          </c:dPt>
          <c:dPt>
            <c:idx val="1"/>
            <c:bubble3D val="0"/>
            <c:spPr>
              <a:solidFill>
                <a:srgbClr val="00539B"/>
              </a:solidFill>
              <a:ln>
                <a:solidFill>
                  <a:schemeClr val="bg1"/>
                </a:solidFill>
              </a:ln>
            </c:spPr>
            <c:extLst>
              <c:ext xmlns:c16="http://schemas.microsoft.com/office/drawing/2014/chart" uri="{C3380CC4-5D6E-409C-BE32-E72D297353CC}">
                <c16:uniqueId val="{00000003-6C35-430F-8B9F-7A800B3F0E09}"/>
              </c:ext>
            </c:extLst>
          </c:dPt>
          <c:dPt>
            <c:idx val="2"/>
            <c:bubble3D val="0"/>
            <c:spPr>
              <a:solidFill>
                <a:srgbClr val="56A0D3"/>
              </a:solidFill>
              <a:ln>
                <a:solidFill>
                  <a:schemeClr val="bg1"/>
                </a:solidFill>
              </a:ln>
            </c:spPr>
            <c:extLst>
              <c:ext xmlns:c16="http://schemas.microsoft.com/office/drawing/2014/chart" uri="{C3380CC4-5D6E-409C-BE32-E72D297353CC}">
                <c16:uniqueId val="{00000005-6C35-430F-8B9F-7A800B3F0E09}"/>
              </c:ext>
            </c:extLst>
          </c:dPt>
          <c:dPt>
            <c:idx val="3"/>
            <c:bubble3D val="0"/>
            <c:spPr>
              <a:solidFill>
                <a:srgbClr val="E58E1A"/>
              </a:solidFill>
              <a:ln>
                <a:solidFill>
                  <a:schemeClr val="bg1"/>
                </a:solidFill>
              </a:ln>
            </c:spPr>
            <c:extLst>
              <c:ext xmlns:c16="http://schemas.microsoft.com/office/drawing/2014/chart" uri="{C3380CC4-5D6E-409C-BE32-E72D297353CC}">
                <c16:uniqueId val="{00000007-6C35-430F-8B9F-7A800B3F0E09}"/>
              </c:ext>
            </c:extLst>
          </c:dPt>
          <c:dPt>
            <c:idx val="4"/>
            <c:bubble3D val="0"/>
            <c:spPr>
              <a:solidFill>
                <a:srgbClr val="754200"/>
              </a:solidFill>
              <a:ln>
                <a:solidFill>
                  <a:schemeClr val="bg1"/>
                </a:solidFill>
              </a:ln>
            </c:spPr>
            <c:extLst>
              <c:ext xmlns:c16="http://schemas.microsoft.com/office/drawing/2014/chart" uri="{C3380CC4-5D6E-409C-BE32-E72D297353CC}">
                <c16:uniqueId val="{00000009-6C35-430F-8B9F-7A800B3F0E09}"/>
              </c:ext>
            </c:extLst>
          </c:dPt>
          <c:dPt>
            <c:idx val="5"/>
            <c:bubble3D val="0"/>
            <c:spPr>
              <a:solidFill>
                <a:srgbClr val="BF311A"/>
              </a:solidFill>
              <a:ln>
                <a:solidFill>
                  <a:schemeClr val="bg1"/>
                </a:solidFill>
              </a:ln>
            </c:spPr>
            <c:extLst>
              <c:ext xmlns:c16="http://schemas.microsoft.com/office/drawing/2014/chart" uri="{C3380CC4-5D6E-409C-BE32-E72D297353CC}">
                <c16:uniqueId val="{0000000B-6C35-430F-8B9F-7A800B3F0E09}"/>
              </c:ext>
            </c:extLst>
          </c:dPt>
          <c:cat>
            <c:numRef>
              <c:f>Summary!$L$87:$L$92</c:f>
              <c:numCache>
                <c:formatCode>General</c:formatCode>
                <c:ptCount val="6"/>
                <c:pt idx="0">
                  <c:v>0</c:v>
                </c:pt>
                <c:pt idx="1">
                  <c:v>0</c:v>
                </c:pt>
                <c:pt idx="2">
                  <c:v>0</c:v>
                </c:pt>
                <c:pt idx="3">
                  <c:v>0</c:v>
                </c:pt>
                <c:pt idx="4">
                  <c:v>0</c:v>
                </c:pt>
                <c:pt idx="5">
                  <c:v>0</c:v>
                </c:pt>
              </c:numCache>
            </c:numRef>
          </c:cat>
          <c:val>
            <c:numRef>
              <c:f>Summary!$H$175:$H$180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6C35-430F-8B9F-7A800B3F0E09}"/>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9</xdr:col>
      <xdr:colOff>47625</xdr:colOff>
      <xdr:row>85</xdr:row>
      <xdr:rowOff>152400</xdr:rowOff>
    </xdr:from>
    <xdr:to>
      <xdr:col>10</xdr:col>
      <xdr:colOff>19050</xdr:colOff>
      <xdr:row>92</xdr:row>
      <xdr:rowOff>38100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xdr:colOff>
      <xdr:row>96</xdr:row>
      <xdr:rowOff>161925</xdr:rowOff>
    </xdr:from>
    <xdr:to>
      <xdr:col>10</xdr:col>
      <xdr:colOff>9525</xdr:colOff>
      <xdr:row>103</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38100</xdr:colOff>
      <xdr:row>107</xdr:row>
      <xdr:rowOff>171450</xdr:rowOff>
    </xdr:from>
    <xdr:to>
      <xdr:col>10</xdr:col>
      <xdr:colOff>9525</xdr:colOff>
      <xdr:row>114</xdr:row>
      <xdr:rowOff>57150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9525</xdr:colOff>
      <xdr:row>118</xdr:row>
      <xdr:rowOff>152400</xdr:rowOff>
    </xdr:from>
    <xdr:to>
      <xdr:col>9</xdr:col>
      <xdr:colOff>1628775</xdr:colOff>
      <xdr:row>125</xdr:row>
      <xdr:rowOff>38100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57150</xdr:colOff>
      <xdr:row>129</xdr:row>
      <xdr:rowOff>171450</xdr:rowOff>
    </xdr:from>
    <xdr:to>
      <xdr:col>10</xdr:col>
      <xdr:colOff>28575</xdr:colOff>
      <xdr:row>136</xdr:row>
      <xdr:rowOff>57150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xdr:colOff>
      <xdr:row>140</xdr:row>
      <xdr:rowOff>161925</xdr:rowOff>
    </xdr:from>
    <xdr:to>
      <xdr:col>10</xdr:col>
      <xdr:colOff>28575</xdr:colOff>
      <xdr:row>147</xdr:row>
      <xdr:rowOff>47625</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28575</xdr:colOff>
      <xdr:row>151</xdr:row>
      <xdr:rowOff>142875</xdr:rowOff>
    </xdr:from>
    <xdr:to>
      <xdr:col>10</xdr:col>
      <xdr:colOff>0</xdr:colOff>
      <xdr:row>158</xdr:row>
      <xdr:rowOff>28575</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19050</xdr:colOff>
      <xdr:row>162</xdr:row>
      <xdr:rowOff>180975</xdr:rowOff>
    </xdr:from>
    <xdr:to>
      <xdr:col>9</xdr:col>
      <xdr:colOff>1638300</xdr:colOff>
      <xdr:row>169</xdr:row>
      <xdr:rowOff>66675</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66675</xdr:colOff>
      <xdr:row>173</xdr:row>
      <xdr:rowOff>161925</xdr:rowOff>
    </xdr:from>
    <xdr:to>
      <xdr:col>10</xdr:col>
      <xdr:colOff>38100</xdr:colOff>
      <xdr:row>180</xdr:row>
      <xdr:rowOff>47625</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47625</xdr:colOff>
      <xdr:row>184</xdr:row>
      <xdr:rowOff>180975</xdr:rowOff>
    </xdr:from>
    <xdr:to>
      <xdr:col>10</xdr:col>
      <xdr:colOff>19050</xdr:colOff>
      <xdr:row>191</xdr:row>
      <xdr:rowOff>66675</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57150</xdr:colOff>
      <xdr:row>195</xdr:row>
      <xdr:rowOff>171450</xdr:rowOff>
    </xdr:from>
    <xdr:to>
      <xdr:col>10</xdr:col>
      <xdr:colOff>28575</xdr:colOff>
      <xdr:row>202</xdr:row>
      <xdr:rowOff>57150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47625</xdr:colOff>
      <xdr:row>206</xdr:row>
      <xdr:rowOff>171450</xdr:rowOff>
    </xdr:from>
    <xdr:to>
      <xdr:col>10</xdr:col>
      <xdr:colOff>19050</xdr:colOff>
      <xdr:row>213</xdr:row>
      <xdr:rowOff>57150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66675</xdr:colOff>
      <xdr:row>217</xdr:row>
      <xdr:rowOff>142875</xdr:rowOff>
    </xdr:from>
    <xdr:to>
      <xdr:col>10</xdr:col>
      <xdr:colOff>38100</xdr:colOff>
      <xdr:row>224</xdr:row>
      <xdr:rowOff>28575</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57150</xdr:colOff>
      <xdr:row>228</xdr:row>
      <xdr:rowOff>171450</xdr:rowOff>
    </xdr:from>
    <xdr:to>
      <xdr:col>10</xdr:col>
      <xdr:colOff>28575</xdr:colOff>
      <xdr:row>235</xdr:row>
      <xdr:rowOff>57150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57150</xdr:colOff>
      <xdr:row>239</xdr:row>
      <xdr:rowOff>171450</xdr:rowOff>
    </xdr:from>
    <xdr:to>
      <xdr:col>10</xdr:col>
      <xdr:colOff>28575</xdr:colOff>
      <xdr:row>246</xdr:row>
      <xdr:rowOff>57150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57150</xdr:colOff>
      <xdr:row>250</xdr:row>
      <xdr:rowOff>171450</xdr:rowOff>
    </xdr:from>
    <xdr:to>
      <xdr:col>10</xdr:col>
      <xdr:colOff>28575</xdr:colOff>
      <xdr:row>257</xdr:row>
      <xdr:rowOff>57150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57150</xdr:colOff>
      <xdr:row>261</xdr:row>
      <xdr:rowOff>142875</xdr:rowOff>
    </xdr:from>
    <xdr:to>
      <xdr:col>10</xdr:col>
      <xdr:colOff>28575</xdr:colOff>
      <xdr:row>268</xdr:row>
      <xdr:rowOff>28575</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57150</xdr:colOff>
      <xdr:row>272</xdr:row>
      <xdr:rowOff>152400</xdr:rowOff>
    </xdr:from>
    <xdr:to>
      <xdr:col>10</xdr:col>
      <xdr:colOff>28575</xdr:colOff>
      <xdr:row>279</xdr:row>
      <xdr:rowOff>38100</xdr:rowOff>
    </xdr:to>
    <xdr:graphicFrame macro="">
      <xdr:nvGraphicFramePr>
        <xdr:cNvPr id="19" name="Chart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57150</xdr:colOff>
      <xdr:row>283</xdr:row>
      <xdr:rowOff>152400</xdr:rowOff>
    </xdr:from>
    <xdr:to>
      <xdr:col>10</xdr:col>
      <xdr:colOff>28575</xdr:colOff>
      <xdr:row>290</xdr:row>
      <xdr:rowOff>38100</xdr:rowOff>
    </xdr:to>
    <xdr:graphicFrame macro="">
      <xdr:nvGraphicFramePr>
        <xdr:cNvPr id="20" name="Chart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66675</xdr:colOff>
      <xdr:row>294</xdr:row>
      <xdr:rowOff>161925</xdr:rowOff>
    </xdr:from>
    <xdr:to>
      <xdr:col>10</xdr:col>
      <xdr:colOff>38100</xdr:colOff>
      <xdr:row>301</xdr:row>
      <xdr:rowOff>47625</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66675</xdr:colOff>
      <xdr:row>305</xdr:row>
      <xdr:rowOff>161925</xdr:rowOff>
    </xdr:from>
    <xdr:to>
      <xdr:col>10</xdr:col>
      <xdr:colOff>38100</xdr:colOff>
      <xdr:row>312</xdr:row>
      <xdr:rowOff>47625</xdr:rowOff>
    </xdr:to>
    <xdr:graphicFrame macro="">
      <xdr:nvGraphicFramePr>
        <xdr:cNvPr id="22" name="Chart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76200</xdr:colOff>
      <xdr:row>316</xdr:row>
      <xdr:rowOff>152400</xdr:rowOff>
    </xdr:from>
    <xdr:to>
      <xdr:col>10</xdr:col>
      <xdr:colOff>47625</xdr:colOff>
      <xdr:row>323</xdr:row>
      <xdr:rowOff>38100</xdr:rowOff>
    </xdr:to>
    <xdr:graphicFrame macro="">
      <xdr:nvGraphicFramePr>
        <xdr:cNvPr id="23" name="Chart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57150</xdr:colOff>
      <xdr:row>327</xdr:row>
      <xdr:rowOff>142875</xdr:rowOff>
    </xdr:from>
    <xdr:to>
      <xdr:col>10</xdr:col>
      <xdr:colOff>28575</xdr:colOff>
      <xdr:row>334</xdr:row>
      <xdr:rowOff>28575</xdr:rowOff>
    </xdr:to>
    <xdr:graphicFrame macro="">
      <xdr:nvGraphicFramePr>
        <xdr:cNvPr id="24" name="Chart 23">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57150</xdr:colOff>
      <xdr:row>338</xdr:row>
      <xdr:rowOff>171450</xdr:rowOff>
    </xdr:from>
    <xdr:to>
      <xdr:col>10</xdr:col>
      <xdr:colOff>28575</xdr:colOff>
      <xdr:row>345</xdr:row>
      <xdr:rowOff>57150</xdr:rowOff>
    </xdr:to>
    <xdr:graphicFrame macro="">
      <xdr:nvGraphicFramePr>
        <xdr:cNvPr id="26" name="Chart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38100</xdr:colOff>
      <xdr:row>349</xdr:row>
      <xdr:rowOff>152400</xdr:rowOff>
    </xdr:from>
    <xdr:to>
      <xdr:col>10</xdr:col>
      <xdr:colOff>9525</xdr:colOff>
      <xdr:row>356</xdr:row>
      <xdr:rowOff>38100</xdr:rowOff>
    </xdr:to>
    <xdr:graphicFrame macro="">
      <xdr:nvGraphicFramePr>
        <xdr:cNvPr id="27" name="Chart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9</xdr:col>
      <xdr:colOff>38100</xdr:colOff>
      <xdr:row>360</xdr:row>
      <xdr:rowOff>152400</xdr:rowOff>
    </xdr:from>
    <xdr:to>
      <xdr:col>10</xdr:col>
      <xdr:colOff>9525</xdr:colOff>
      <xdr:row>367</xdr:row>
      <xdr:rowOff>38100</xdr:rowOff>
    </xdr:to>
    <xdr:graphicFrame macro="">
      <xdr:nvGraphicFramePr>
        <xdr:cNvPr id="28" name="Chart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38100</xdr:colOff>
      <xdr:row>371</xdr:row>
      <xdr:rowOff>152400</xdr:rowOff>
    </xdr:from>
    <xdr:to>
      <xdr:col>10</xdr:col>
      <xdr:colOff>9525</xdr:colOff>
      <xdr:row>378</xdr:row>
      <xdr:rowOff>38100</xdr:rowOff>
    </xdr:to>
    <xdr:graphicFrame macro="">
      <xdr:nvGraphicFramePr>
        <xdr:cNvPr id="29" name="Chart 28">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47625</xdr:colOff>
      <xdr:row>382</xdr:row>
      <xdr:rowOff>152400</xdr:rowOff>
    </xdr:from>
    <xdr:to>
      <xdr:col>10</xdr:col>
      <xdr:colOff>19050</xdr:colOff>
      <xdr:row>389</xdr:row>
      <xdr:rowOff>38100</xdr:rowOff>
    </xdr:to>
    <xdr:graphicFrame macro="">
      <xdr:nvGraphicFramePr>
        <xdr:cNvPr id="30" name="Chart 29">
          <a:extLst>
            <a:ext uri="{FF2B5EF4-FFF2-40B4-BE49-F238E27FC236}">
              <a16:creationId xmlns:a16="http://schemas.microsoft.com/office/drawing/2014/main"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9</xdr:col>
      <xdr:colOff>28575</xdr:colOff>
      <xdr:row>393</xdr:row>
      <xdr:rowOff>152400</xdr:rowOff>
    </xdr:from>
    <xdr:to>
      <xdr:col>10</xdr:col>
      <xdr:colOff>0</xdr:colOff>
      <xdr:row>400</xdr:row>
      <xdr:rowOff>38100</xdr:rowOff>
    </xdr:to>
    <xdr:graphicFrame macro="">
      <xdr:nvGraphicFramePr>
        <xdr:cNvPr id="31" name="Chart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47625</xdr:colOff>
      <xdr:row>404</xdr:row>
      <xdr:rowOff>171450</xdr:rowOff>
    </xdr:from>
    <xdr:to>
      <xdr:col>10</xdr:col>
      <xdr:colOff>19050</xdr:colOff>
      <xdr:row>411</xdr:row>
      <xdr:rowOff>57150</xdr:rowOff>
    </xdr:to>
    <xdr:graphicFrame macro="">
      <xdr:nvGraphicFramePr>
        <xdr:cNvPr id="32" name="Chart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9</xdr:col>
      <xdr:colOff>47625</xdr:colOff>
      <xdr:row>415</xdr:row>
      <xdr:rowOff>152400</xdr:rowOff>
    </xdr:from>
    <xdr:to>
      <xdr:col>10</xdr:col>
      <xdr:colOff>19050</xdr:colOff>
      <xdr:row>422</xdr:row>
      <xdr:rowOff>38100</xdr:rowOff>
    </xdr:to>
    <xdr:graphicFrame macro="">
      <xdr:nvGraphicFramePr>
        <xdr:cNvPr id="33" name="Chart 32">
          <a:extLst>
            <a:ext uri="{FF2B5EF4-FFF2-40B4-BE49-F238E27FC236}">
              <a16:creationId xmlns:a16="http://schemas.microsoft.com/office/drawing/2014/main" id="{00000000-0008-0000-00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xdr:col>
      <xdr:colOff>47625</xdr:colOff>
      <xdr:row>426</xdr:row>
      <xdr:rowOff>142875</xdr:rowOff>
    </xdr:from>
    <xdr:to>
      <xdr:col>10</xdr:col>
      <xdr:colOff>19050</xdr:colOff>
      <xdr:row>433</xdr:row>
      <xdr:rowOff>28575</xdr:rowOff>
    </xdr:to>
    <xdr:graphicFrame macro="">
      <xdr:nvGraphicFramePr>
        <xdr:cNvPr id="34" name="Chart 33">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9</xdr:col>
      <xdr:colOff>57150</xdr:colOff>
      <xdr:row>437</xdr:row>
      <xdr:rowOff>142875</xdr:rowOff>
    </xdr:from>
    <xdr:to>
      <xdr:col>10</xdr:col>
      <xdr:colOff>28575</xdr:colOff>
      <xdr:row>444</xdr:row>
      <xdr:rowOff>28575</xdr:rowOff>
    </xdr:to>
    <xdr:graphicFrame macro="">
      <xdr:nvGraphicFramePr>
        <xdr:cNvPr id="35" name="Chart 34">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9</xdr:col>
      <xdr:colOff>57150</xdr:colOff>
      <xdr:row>448</xdr:row>
      <xdr:rowOff>152400</xdr:rowOff>
    </xdr:from>
    <xdr:to>
      <xdr:col>10</xdr:col>
      <xdr:colOff>28575</xdr:colOff>
      <xdr:row>455</xdr:row>
      <xdr:rowOff>38100</xdr:rowOff>
    </xdr:to>
    <xdr:graphicFrame macro="">
      <xdr:nvGraphicFramePr>
        <xdr:cNvPr id="36" name="Chart 35">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47625</xdr:colOff>
      <xdr:row>459</xdr:row>
      <xdr:rowOff>171450</xdr:rowOff>
    </xdr:from>
    <xdr:to>
      <xdr:col>10</xdr:col>
      <xdr:colOff>19050</xdr:colOff>
      <xdr:row>466</xdr:row>
      <xdr:rowOff>57150</xdr:rowOff>
    </xdr:to>
    <xdr:graphicFrame macro="">
      <xdr:nvGraphicFramePr>
        <xdr:cNvPr id="37" name="Chart 36">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9</xdr:col>
      <xdr:colOff>47625</xdr:colOff>
      <xdr:row>470</xdr:row>
      <xdr:rowOff>152400</xdr:rowOff>
    </xdr:from>
    <xdr:to>
      <xdr:col>10</xdr:col>
      <xdr:colOff>19050</xdr:colOff>
      <xdr:row>477</xdr:row>
      <xdr:rowOff>38100</xdr:rowOff>
    </xdr:to>
    <xdr:graphicFrame macro="">
      <xdr:nvGraphicFramePr>
        <xdr:cNvPr id="38" name="Chart 37">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9</xdr:col>
      <xdr:colOff>57150</xdr:colOff>
      <xdr:row>481</xdr:row>
      <xdr:rowOff>161925</xdr:rowOff>
    </xdr:from>
    <xdr:to>
      <xdr:col>10</xdr:col>
      <xdr:colOff>28575</xdr:colOff>
      <xdr:row>488</xdr:row>
      <xdr:rowOff>47625</xdr:rowOff>
    </xdr:to>
    <xdr:graphicFrame macro="">
      <xdr:nvGraphicFramePr>
        <xdr:cNvPr id="39" name="Chart 38">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9</xdr:col>
      <xdr:colOff>57150</xdr:colOff>
      <xdr:row>492</xdr:row>
      <xdr:rowOff>142875</xdr:rowOff>
    </xdr:from>
    <xdr:to>
      <xdr:col>10</xdr:col>
      <xdr:colOff>28575</xdr:colOff>
      <xdr:row>499</xdr:row>
      <xdr:rowOff>28575</xdr:rowOff>
    </xdr:to>
    <xdr:graphicFrame macro="">
      <xdr:nvGraphicFramePr>
        <xdr:cNvPr id="40" name="Chart 39">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9</xdr:col>
      <xdr:colOff>47625</xdr:colOff>
      <xdr:row>503</xdr:row>
      <xdr:rowOff>142875</xdr:rowOff>
    </xdr:from>
    <xdr:to>
      <xdr:col>10</xdr:col>
      <xdr:colOff>19050</xdr:colOff>
      <xdr:row>510</xdr:row>
      <xdr:rowOff>28575</xdr:rowOff>
    </xdr:to>
    <xdr:graphicFrame macro="">
      <xdr:nvGraphicFramePr>
        <xdr:cNvPr id="41" name="Chart 40">
          <a:extLst>
            <a:ext uri="{FF2B5EF4-FFF2-40B4-BE49-F238E27FC236}">
              <a16:creationId xmlns:a16="http://schemas.microsoft.com/office/drawing/2014/main" id="{00000000-0008-0000-00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9</xdr:col>
      <xdr:colOff>47625</xdr:colOff>
      <xdr:row>514</xdr:row>
      <xdr:rowOff>171450</xdr:rowOff>
    </xdr:from>
    <xdr:to>
      <xdr:col>10</xdr:col>
      <xdr:colOff>19050</xdr:colOff>
      <xdr:row>521</xdr:row>
      <xdr:rowOff>57150</xdr:rowOff>
    </xdr:to>
    <xdr:graphicFrame macro="">
      <xdr:nvGraphicFramePr>
        <xdr:cNvPr id="42" name="Chart 41">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9</xdr:col>
      <xdr:colOff>57150</xdr:colOff>
      <xdr:row>525</xdr:row>
      <xdr:rowOff>171450</xdr:rowOff>
    </xdr:from>
    <xdr:to>
      <xdr:col>10</xdr:col>
      <xdr:colOff>28575</xdr:colOff>
      <xdr:row>532</xdr:row>
      <xdr:rowOff>57150</xdr:rowOff>
    </xdr:to>
    <xdr:graphicFrame macro="">
      <xdr:nvGraphicFramePr>
        <xdr:cNvPr id="43" name="Chart 42">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9</xdr:col>
      <xdr:colOff>19050</xdr:colOff>
      <xdr:row>536</xdr:row>
      <xdr:rowOff>142875</xdr:rowOff>
    </xdr:from>
    <xdr:to>
      <xdr:col>9</xdr:col>
      <xdr:colOff>1638300</xdr:colOff>
      <xdr:row>543</xdr:row>
      <xdr:rowOff>28575</xdr:rowOff>
    </xdr:to>
    <xdr:graphicFrame macro="">
      <xdr:nvGraphicFramePr>
        <xdr:cNvPr id="44" name="Chart 43">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9</xdr:col>
      <xdr:colOff>38100</xdr:colOff>
      <xdr:row>547</xdr:row>
      <xdr:rowOff>161925</xdr:rowOff>
    </xdr:from>
    <xdr:to>
      <xdr:col>10</xdr:col>
      <xdr:colOff>9525</xdr:colOff>
      <xdr:row>554</xdr:row>
      <xdr:rowOff>47625</xdr:rowOff>
    </xdr:to>
    <xdr:graphicFrame macro="">
      <xdr:nvGraphicFramePr>
        <xdr:cNvPr id="45" name="Chart 44">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9</xdr:col>
      <xdr:colOff>19050</xdr:colOff>
      <xdr:row>558</xdr:row>
      <xdr:rowOff>171450</xdr:rowOff>
    </xdr:from>
    <xdr:to>
      <xdr:col>9</xdr:col>
      <xdr:colOff>1638300</xdr:colOff>
      <xdr:row>565</xdr:row>
      <xdr:rowOff>57150</xdr:rowOff>
    </xdr:to>
    <xdr:graphicFrame macro="">
      <xdr:nvGraphicFramePr>
        <xdr:cNvPr id="46" name="Chart 45">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19050</xdr:colOff>
      <xdr:row>569</xdr:row>
      <xdr:rowOff>152400</xdr:rowOff>
    </xdr:from>
    <xdr:to>
      <xdr:col>9</xdr:col>
      <xdr:colOff>1638300</xdr:colOff>
      <xdr:row>576</xdr:row>
      <xdr:rowOff>38100</xdr:rowOff>
    </xdr:to>
    <xdr:graphicFrame macro="">
      <xdr:nvGraphicFramePr>
        <xdr:cNvPr id="47" name="Chart 46">
          <a:extLst>
            <a:ext uri="{FF2B5EF4-FFF2-40B4-BE49-F238E27FC236}">
              <a16:creationId xmlns:a16="http://schemas.microsoft.com/office/drawing/2014/main" id="{00000000-0008-0000-00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9</xdr:col>
      <xdr:colOff>28575</xdr:colOff>
      <xdr:row>580</xdr:row>
      <xdr:rowOff>171450</xdr:rowOff>
    </xdr:from>
    <xdr:to>
      <xdr:col>10</xdr:col>
      <xdr:colOff>0</xdr:colOff>
      <xdr:row>587</xdr:row>
      <xdr:rowOff>57150</xdr:rowOff>
    </xdr:to>
    <xdr:graphicFrame macro="">
      <xdr:nvGraphicFramePr>
        <xdr:cNvPr id="48" name="Chart 47">
          <a:extLst>
            <a:ext uri="{FF2B5EF4-FFF2-40B4-BE49-F238E27FC236}">
              <a16:creationId xmlns:a16="http://schemas.microsoft.com/office/drawing/2014/main" id="{00000000-0008-0000-00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9</xdr:col>
      <xdr:colOff>38100</xdr:colOff>
      <xdr:row>591</xdr:row>
      <xdr:rowOff>142875</xdr:rowOff>
    </xdr:from>
    <xdr:to>
      <xdr:col>10</xdr:col>
      <xdr:colOff>9525</xdr:colOff>
      <xdr:row>598</xdr:row>
      <xdr:rowOff>28575</xdr:rowOff>
    </xdr:to>
    <xdr:graphicFrame macro="">
      <xdr:nvGraphicFramePr>
        <xdr:cNvPr id="49" name="Chart 48">
          <a:extLst>
            <a:ext uri="{FF2B5EF4-FFF2-40B4-BE49-F238E27FC236}">
              <a16:creationId xmlns:a16="http://schemas.microsoft.com/office/drawing/2014/main" id="{00000000-0008-0000-00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9</xdr:col>
      <xdr:colOff>47625</xdr:colOff>
      <xdr:row>602</xdr:row>
      <xdr:rowOff>161925</xdr:rowOff>
    </xdr:from>
    <xdr:to>
      <xdr:col>10</xdr:col>
      <xdr:colOff>19050</xdr:colOff>
      <xdr:row>609</xdr:row>
      <xdr:rowOff>47625</xdr:rowOff>
    </xdr:to>
    <xdr:graphicFrame macro="">
      <xdr:nvGraphicFramePr>
        <xdr:cNvPr id="50" name="Chart 49">
          <a:extLst>
            <a:ext uri="{FF2B5EF4-FFF2-40B4-BE49-F238E27FC236}">
              <a16:creationId xmlns:a16="http://schemas.microsoft.com/office/drawing/2014/main" id="{00000000-0008-0000-00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9</xdr:col>
      <xdr:colOff>66675</xdr:colOff>
      <xdr:row>613</xdr:row>
      <xdr:rowOff>142875</xdr:rowOff>
    </xdr:from>
    <xdr:to>
      <xdr:col>10</xdr:col>
      <xdr:colOff>38100</xdr:colOff>
      <xdr:row>620</xdr:row>
      <xdr:rowOff>28575</xdr:rowOff>
    </xdr:to>
    <xdr:graphicFrame macro="">
      <xdr:nvGraphicFramePr>
        <xdr:cNvPr id="51" name="Chart 50">
          <a:extLst>
            <a:ext uri="{FF2B5EF4-FFF2-40B4-BE49-F238E27FC236}">
              <a16:creationId xmlns:a16="http://schemas.microsoft.com/office/drawing/2014/main" id="{00000000-0008-0000-00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9</xdr:col>
      <xdr:colOff>47625</xdr:colOff>
      <xdr:row>624</xdr:row>
      <xdr:rowOff>171450</xdr:rowOff>
    </xdr:from>
    <xdr:to>
      <xdr:col>10</xdr:col>
      <xdr:colOff>19050</xdr:colOff>
      <xdr:row>631</xdr:row>
      <xdr:rowOff>57150</xdr:rowOff>
    </xdr:to>
    <xdr:graphicFrame macro="">
      <xdr:nvGraphicFramePr>
        <xdr:cNvPr id="52" name="Chart 51">
          <a:extLst>
            <a:ext uri="{FF2B5EF4-FFF2-40B4-BE49-F238E27FC236}">
              <a16:creationId xmlns:a16="http://schemas.microsoft.com/office/drawing/2014/main" id="{00000000-0008-0000-00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9</xdr:col>
      <xdr:colOff>76200</xdr:colOff>
      <xdr:row>635</xdr:row>
      <xdr:rowOff>152400</xdr:rowOff>
    </xdr:from>
    <xdr:to>
      <xdr:col>10</xdr:col>
      <xdr:colOff>47625</xdr:colOff>
      <xdr:row>642</xdr:row>
      <xdr:rowOff>38100</xdr:rowOff>
    </xdr:to>
    <xdr:graphicFrame macro="">
      <xdr:nvGraphicFramePr>
        <xdr:cNvPr id="53" name="Chart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190500</xdr:colOff>
          <xdr:row>12</xdr:row>
          <xdr:rowOff>85725</xdr:rowOff>
        </xdr:from>
        <xdr:to>
          <xdr:col>28</xdr:col>
          <xdr:colOff>466725</xdr:colOff>
          <xdr:row>17</xdr:row>
          <xdr:rowOff>152400</xdr:rowOff>
        </xdr:to>
        <xdr:sp macro="" textlink="">
          <xdr:nvSpPr>
            <xdr:cNvPr id="23553" name="Button 1" hidden="1">
              <a:extLst>
                <a:ext uri="{63B3BB69-23CF-44E3-9099-C40C66FF867C}">
                  <a14:compatExt spid="_x0000_s23553"/>
                </a:ext>
                <a:ext uri="{FF2B5EF4-FFF2-40B4-BE49-F238E27FC236}">
                  <a16:creationId xmlns:a16="http://schemas.microsoft.com/office/drawing/2014/main" id="{00000000-0008-0000-1600-0000015C0000}"/>
                </a:ext>
              </a:extLst>
            </xdr:cNvPr>
            <xdr:cNvSpPr/>
          </xdr:nvSpPr>
          <xdr:spPr bwMode="auto">
            <a:xfrm>
              <a:off x="0" y="0"/>
              <a:ext cx="0" cy="0"/>
            </a:xfrm>
            <a:prstGeom prst="rect">
              <a:avLst/>
            </a:prstGeom>
            <a:noFill/>
            <a:ln w="9525">
              <a:miter lim="800000"/>
              <a:headEnd/>
              <a:tailEnd/>
            </a:ln>
          </xdr:spPr>
          <xdr:txBody>
            <a:bodyPr vertOverflow="clip" vert="vert" wrap="square" lIns="27432" tIns="27432" rIns="27432" bIns="27432" anchor="ctr" upright="1"/>
            <a:lstStyle/>
            <a:p>
              <a:pPr algn="ctr" rtl="0">
                <a:defRPr sz="1000"/>
              </a:pPr>
              <a:r>
                <a:rPr lang="en-US" sz="1100" b="0" i="0" u="none" strike="noStrike" baseline="0">
                  <a:solidFill>
                    <a:srgbClr val="000000"/>
                  </a:solidFill>
                  <a:latin typeface="Calibri"/>
                  <a:cs typeface="Calibri"/>
                </a:rPr>
                <a:t>Format Sheet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200025</xdr:colOff>
          <xdr:row>12</xdr:row>
          <xdr:rowOff>85725</xdr:rowOff>
        </xdr:from>
        <xdr:to>
          <xdr:col>28</xdr:col>
          <xdr:colOff>466725</xdr:colOff>
          <xdr:row>17</xdr:row>
          <xdr:rowOff>152400</xdr:rowOff>
        </xdr:to>
        <xdr:sp macro="" textlink="">
          <xdr:nvSpPr>
            <xdr:cNvPr id="24577" name="Button 1" hidden="1">
              <a:extLst>
                <a:ext uri="{63B3BB69-23CF-44E3-9099-C40C66FF867C}">
                  <a14:compatExt spid="_x0000_s24577"/>
                </a:ext>
                <a:ext uri="{FF2B5EF4-FFF2-40B4-BE49-F238E27FC236}">
                  <a16:creationId xmlns:a16="http://schemas.microsoft.com/office/drawing/2014/main" id="{00000000-0008-0000-1700-000001600000}"/>
                </a:ext>
              </a:extLst>
            </xdr:cNvPr>
            <xdr:cNvSpPr/>
          </xdr:nvSpPr>
          <xdr:spPr bwMode="auto">
            <a:xfrm>
              <a:off x="0" y="0"/>
              <a:ext cx="0" cy="0"/>
            </a:xfrm>
            <a:prstGeom prst="rect">
              <a:avLst/>
            </a:prstGeom>
            <a:noFill/>
            <a:ln w="9525">
              <a:miter lim="800000"/>
              <a:headEnd/>
              <a:tailEnd/>
            </a:ln>
          </xdr:spPr>
          <xdr:txBody>
            <a:bodyPr vertOverflow="clip" vert="vert" wrap="square" lIns="27432" tIns="27432" rIns="27432" bIns="27432" anchor="ctr" upright="1"/>
            <a:lstStyle/>
            <a:p>
              <a:pPr algn="ctr" rtl="0">
                <a:defRPr sz="1000"/>
              </a:pPr>
              <a:r>
                <a:rPr lang="en-US" sz="1100" b="0" i="0" u="none" strike="noStrike" baseline="0">
                  <a:solidFill>
                    <a:srgbClr val="000000"/>
                  </a:solidFill>
                  <a:latin typeface="Calibri"/>
                  <a:cs typeface="Calibri"/>
                </a:rPr>
                <a:t>Format Sheet</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cf02\AppData\Local\Microsoft\Windows\INetCache\Content.Outlook\SI2VN4LD\DRAFT09222021_HRI%20Functional%20Requirements%20with%20Paul%20Edi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Summary"/>
      <sheetName val="General and Tech"/>
      <sheetName val="Emp Benefits"/>
      <sheetName val="Emp and Mgr Self Service "/>
      <sheetName val="HR Core and Position Control"/>
      <sheetName val="Labor Cost Allocation"/>
      <sheetName val="Learning Management "/>
      <sheetName val="Payroll"/>
      <sheetName val="Performance Management"/>
      <sheetName val="Recruitment"/>
      <sheetName val="Module 21"/>
      <sheetName val="Module 22"/>
      <sheetName val="Module 23"/>
      <sheetName val="Module 24"/>
      <sheetName val="Module 25"/>
      <sheetName val="Module 26"/>
      <sheetName val="Module 27"/>
      <sheetName val="Module 28"/>
      <sheetName val="Module 29"/>
      <sheetName val="Module 30"/>
      <sheetName val="Module 31"/>
      <sheetName val="Module 32"/>
      <sheetName val="Module 33"/>
      <sheetName val="Module 34"/>
      <sheetName val="Module 35"/>
      <sheetName val="Module 36"/>
      <sheetName val="Module 37"/>
      <sheetName val="Module 38"/>
      <sheetName val="Module 39"/>
      <sheetName val="Module 40"/>
      <sheetName val="Module 41"/>
      <sheetName val="Module 42"/>
      <sheetName val="Module 43"/>
      <sheetName val="Module 44"/>
      <sheetName val="Module 45"/>
      <sheetName val="Module 46"/>
      <sheetName val="Module 47"/>
      <sheetName val="Module 48"/>
      <sheetName val="Module 49"/>
      <sheetName val="Module 50"/>
      <sheetName val="Time and Effort Cert"/>
      <sheetName val="Purchasing"/>
      <sheetName val="Accounts Payable"/>
      <sheetName val="Bank Reconciliation"/>
      <sheetName val="General Ledger"/>
      <sheetName val="Misc Billing and AR"/>
      <sheetName val="Fixed Assets"/>
      <sheetName val="Budgeting"/>
      <sheetName val="Grant Accounting"/>
      <sheetName val="Contract Management"/>
      <sheetName val="Document Management"/>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2">
          <cell r="A12" t="str">
            <v>Number</v>
          </cell>
          <cell r="B12" t="str">
            <v>Application Requirements</v>
          </cell>
          <cell r="D12" t="str">
            <v>Availability</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Plante Moran">
      <a:dk1>
        <a:sysClr val="windowText" lastClr="000000"/>
      </a:dk1>
      <a:lt1>
        <a:sysClr val="window" lastClr="FFFFFF"/>
      </a:lt1>
      <a:dk2>
        <a:srgbClr val="00539B"/>
      </a:dk2>
      <a:lt2>
        <a:srgbClr val="F2F2F2"/>
      </a:lt2>
      <a:accent1>
        <a:srgbClr val="56A0D3"/>
      </a:accent1>
      <a:accent2>
        <a:srgbClr val="BF311A"/>
      </a:accent2>
      <a:accent3>
        <a:srgbClr val="949B50"/>
      </a:accent3>
      <a:accent4>
        <a:srgbClr val="754200"/>
      </a:accent4>
      <a:accent5>
        <a:srgbClr val="807F83"/>
      </a:accent5>
      <a:accent6>
        <a:srgbClr val="E58E1A"/>
      </a:accent6>
      <a:hlink>
        <a:srgbClr val="00539B"/>
      </a:hlink>
      <a:folHlink>
        <a:srgbClr val="00539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2.bin"/><Relationship Id="rId4" Type="http://schemas.openxmlformats.org/officeDocument/2006/relationships/ctrlProp" Target="../ctrlProps/ctrlProp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3.bin"/><Relationship Id="rId4" Type="http://schemas.openxmlformats.org/officeDocument/2006/relationships/ctrlProp" Target="../ctrlProps/ctrlProp2.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49B50"/>
    <pageSetUpPr fitToPage="1"/>
  </sheetPr>
  <dimension ref="A1:Z643"/>
  <sheetViews>
    <sheetView zoomScaleNormal="100" zoomScaleSheetLayoutView="100" workbookViewId="0">
      <selection activeCell="E24" sqref="E24:G24"/>
    </sheetView>
  </sheetViews>
  <sheetFormatPr defaultColWidth="9.140625" defaultRowHeight="15" x14ac:dyDescent="0.25"/>
  <cols>
    <col min="1" max="1" width="27.42578125" style="50" customWidth="1"/>
    <col min="2" max="2" width="9.140625" style="51"/>
    <col min="3" max="3" width="2.7109375" style="2" customWidth="1"/>
    <col min="4" max="4" width="12.7109375" style="2" customWidth="1"/>
    <col min="5" max="7" width="11.7109375" style="2" customWidth="1"/>
    <col min="8" max="8" width="12.7109375" style="2" customWidth="1"/>
    <col min="9" max="9" width="12.7109375" style="1" customWidth="1"/>
    <col min="10" max="10" width="26.7109375" style="2" customWidth="1"/>
    <col min="11" max="11" width="2.7109375" style="2" customWidth="1"/>
    <col min="12" max="12" width="11.140625" style="24" bestFit="1" customWidth="1"/>
    <col min="13" max="13" width="10.7109375" style="24" bestFit="1" customWidth="1"/>
    <col min="14" max="14" width="13.85546875" style="24" bestFit="1" customWidth="1"/>
    <col min="15" max="15" width="9.140625" style="24"/>
    <col min="16" max="16" width="9.140625" style="20"/>
    <col min="17" max="26" width="9.140625" style="51"/>
    <col min="27" max="16384" width="9.140625" style="2"/>
  </cols>
  <sheetData>
    <row r="1" spans="1:26" x14ac:dyDescent="0.25">
      <c r="A1" s="301" t="s">
        <v>18</v>
      </c>
      <c r="B1" s="301"/>
      <c r="C1" s="302" t="s">
        <v>19</v>
      </c>
      <c r="D1" s="303"/>
      <c r="E1" s="303"/>
      <c r="F1" s="303"/>
      <c r="G1" s="303"/>
      <c r="H1" s="303"/>
      <c r="I1" s="303"/>
      <c r="J1" s="303"/>
      <c r="K1" s="304"/>
      <c r="L1" s="302" t="s">
        <v>20</v>
      </c>
      <c r="M1" s="303"/>
      <c r="N1" s="303"/>
      <c r="O1" s="303"/>
      <c r="P1" s="304"/>
      <c r="Q1" s="62"/>
      <c r="R1" s="62"/>
      <c r="S1" s="62"/>
      <c r="T1" s="62"/>
      <c r="U1" s="62"/>
      <c r="V1" s="62"/>
      <c r="W1" s="62"/>
      <c r="X1" s="62"/>
      <c r="Y1" s="62"/>
      <c r="Z1" s="62"/>
    </row>
    <row r="2" spans="1:26" ht="15.75" thickBot="1" x14ac:dyDescent="0.3">
      <c r="A2" s="305" t="s">
        <v>21</v>
      </c>
      <c r="B2" s="305"/>
      <c r="C2" s="306" t="s">
        <v>21</v>
      </c>
      <c r="D2" s="305"/>
      <c r="E2" s="305"/>
      <c r="F2" s="305"/>
      <c r="G2" s="305"/>
      <c r="H2" s="305"/>
      <c r="I2" s="305"/>
      <c r="J2" s="305"/>
      <c r="K2" s="307"/>
      <c r="L2" s="306" t="s">
        <v>21</v>
      </c>
      <c r="M2" s="305"/>
      <c r="N2" s="305"/>
      <c r="O2" s="305"/>
      <c r="P2" s="307"/>
      <c r="Q2" s="49"/>
      <c r="R2" s="49"/>
      <c r="S2" s="49"/>
      <c r="T2" s="49"/>
      <c r="U2" s="49"/>
      <c r="V2" s="49"/>
      <c r="W2" s="49"/>
      <c r="X2" s="49"/>
      <c r="Y2" s="49"/>
      <c r="Z2" s="49"/>
    </row>
    <row r="3" spans="1:26" x14ac:dyDescent="0.25">
      <c r="C3" s="51"/>
      <c r="D3" s="36"/>
      <c r="E3" s="36"/>
      <c r="F3" s="36"/>
      <c r="G3" s="36"/>
      <c r="H3" s="36"/>
      <c r="I3" s="36"/>
      <c r="J3" s="51"/>
      <c r="K3" s="51"/>
    </row>
    <row r="4" spans="1:26" ht="15.75" customHeight="1" x14ac:dyDescent="0.25">
      <c r="A4" s="175"/>
      <c r="C4" s="51"/>
      <c r="D4" s="37"/>
      <c r="E4" s="37"/>
      <c r="F4" s="37"/>
      <c r="G4" s="37"/>
      <c r="H4" s="37"/>
      <c r="I4" s="37"/>
      <c r="J4" s="51"/>
      <c r="K4" s="51"/>
    </row>
    <row r="5" spans="1:26" x14ac:dyDescent="0.25">
      <c r="A5" s="51"/>
      <c r="C5" s="51"/>
      <c r="D5" s="37"/>
      <c r="E5" s="37"/>
      <c r="F5" s="37"/>
      <c r="G5" s="37"/>
      <c r="H5" s="37"/>
      <c r="I5" s="37"/>
      <c r="J5" s="51"/>
      <c r="K5" s="51"/>
    </row>
    <row r="6" spans="1:26" x14ac:dyDescent="0.25">
      <c r="C6" s="51"/>
      <c r="D6" s="37"/>
      <c r="E6" s="37"/>
      <c r="F6" s="37"/>
      <c r="G6" s="37"/>
      <c r="H6" s="37"/>
      <c r="I6" s="37"/>
      <c r="J6" s="52"/>
      <c r="K6" s="52"/>
      <c r="L6" s="25"/>
      <c r="M6" s="25"/>
      <c r="N6" s="25"/>
      <c r="O6" s="25"/>
      <c r="P6" s="23"/>
    </row>
    <row r="7" spans="1:26" ht="15.75" thickBot="1" x14ac:dyDescent="0.3">
      <c r="D7" s="53"/>
      <c r="E7" s="53"/>
      <c r="F7" s="53"/>
      <c r="G7" s="53"/>
      <c r="H7" s="53"/>
      <c r="I7" s="53"/>
      <c r="J7" s="53"/>
      <c r="K7" s="53"/>
      <c r="L7" s="25"/>
      <c r="M7" s="25"/>
      <c r="N7" s="25"/>
      <c r="O7" s="25"/>
      <c r="P7" s="23"/>
    </row>
    <row r="8" spans="1:26" ht="15.75" customHeight="1" thickBot="1" x14ac:dyDescent="0.3">
      <c r="D8" s="287" t="s">
        <v>22</v>
      </c>
      <c r="E8" s="288"/>
      <c r="F8" s="288"/>
      <c r="G8" s="288"/>
      <c r="H8" s="288"/>
      <c r="I8" s="288"/>
      <c r="J8" s="289"/>
      <c r="K8" s="53"/>
      <c r="L8" s="28"/>
      <c r="M8" s="28"/>
      <c r="N8" s="28"/>
      <c r="O8" s="28"/>
      <c r="P8" s="29"/>
    </row>
    <row r="9" spans="1:26" ht="15" customHeight="1" x14ac:dyDescent="0.25">
      <c r="D9" s="290" t="e">
        <f>#REF!</f>
        <v>#REF!</v>
      </c>
      <c r="E9" s="291"/>
      <c r="F9" s="291"/>
      <c r="G9" s="291"/>
      <c r="H9" s="292" t="e">
        <f>"Proposal Due Date: " &amp; TEXT(#REF!,"MM/DD/YYYY")</f>
        <v>#REF!</v>
      </c>
      <c r="I9" s="292"/>
      <c r="J9" s="293"/>
      <c r="K9" s="53"/>
      <c r="L9" s="28"/>
      <c r="M9" s="28"/>
      <c r="N9" s="28"/>
      <c r="O9" s="28"/>
      <c r="P9" s="29"/>
    </row>
    <row r="10" spans="1:26" ht="15.75" customHeight="1" thickBot="1" x14ac:dyDescent="0.3">
      <c r="D10" s="294" t="e">
        <f>#REF!</f>
        <v>#REF!</v>
      </c>
      <c r="E10" s="295"/>
      <c r="F10" s="295"/>
      <c r="G10" s="295"/>
      <c r="H10" s="296" t="e">
        <f>"Date Received: " &amp; TEXT(#REF!,"MM/DD/YYYY")</f>
        <v>#REF!</v>
      </c>
      <c r="I10" s="296"/>
      <c r="J10" s="297"/>
      <c r="K10" s="53"/>
      <c r="L10" s="28"/>
      <c r="M10" s="28"/>
      <c r="N10" s="28"/>
      <c r="O10" s="28"/>
      <c r="P10" s="29"/>
    </row>
    <row r="11" spans="1:26" ht="19.5" customHeight="1" thickBot="1" x14ac:dyDescent="0.3">
      <c r="D11" s="298" t="e">
        <f>#REF!</f>
        <v>#REF!</v>
      </c>
      <c r="E11" s="299"/>
      <c r="F11" s="299"/>
      <c r="G11" s="299"/>
      <c r="H11" s="299"/>
      <c r="I11" s="299"/>
      <c r="J11" s="300"/>
      <c r="K11" s="53"/>
      <c r="L11" s="30"/>
      <c r="M11" s="30"/>
      <c r="N11" s="30"/>
      <c r="O11" s="30"/>
      <c r="P11" s="31"/>
    </row>
    <row r="12" spans="1:26" ht="15.75" thickBot="1" x14ac:dyDescent="0.3">
      <c r="D12" s="53"/>
      <c r="E12" s="53"/>
      <c r="F12" s="53"/>
      <c r="G12" s="53"/>
      <c r="H12" s="53"/>
      <c r="I12" s="53"/>
      <c r="J12" s="53"/>
      <c r="K12" s="53"/>
      <c r="L12" s="30"/>
      <c r="M12" s="30"/>
      <c r="N12" s="30"/>
      <c r="O12" s="30"/>
      <c r="P12" s="31"/>
    </row>
    <row r="13" spans="1:26" x14ac:dyDescent="0.25">
      <c r="D13" s="131" t="s">
        <v>23</v>
      </c>
      <c r="E13" s="281" t="s">
        <v>24</v>
      </c>
      <c r="F13" s="282"/>
      <c r="G13" s="283"/>
      <c r="H13" s="132" t="s">
        <v>25</v>
      </c>
      <c r="I13" s="133" t="s">
        <v>26</v>
      </c>
      <c r="J13" s="134" t="s">
        <v>27</v>
      </c>
      <c r="L13" s="32" t="s">
        <v>28</v>
      </c>
      <c r="M13" s="32" t="s">
        <v>29</v>
      </c>
      <c r="N13" s="32" t="s">
        <v>30</v>
      </c>
      <c r="O13" s="26"/>
      <c r="P13" s="33"/>
    </row>
    <row r="14" spans="1:26" x14ac:dyDescent="0.25">
      <c r="D14" s="127" t="e">
        <f>#REF!</f>
        <v>#REF!</v>
      </c>
      <c r="E14" s="284" t="e">
        <f>#REF!</f>
        <v>#REF!</v>
      </c>
      <c r="F14" s="285"/>
      <c r="G14" s="286"/>
      <c r="H14" s="128" t="e">
        <f>$J84</f>
        <v>#REF!</v>
      </c>
      <c r="I14" s="129" t="e">
        <f>#REF!</f>
        <v>#REF!</v>
      </c>
      <c r="J14" s="130" t="e">
        <f>'Time and Effort Certification'!#REF!</f>
        <v>#REF!</v>
      </c>
      <c r="K14" s="2" t="s">
        <v>17</v>
      </c>
      <c r="L14" s="26" t="str">
        <f t="shared" ref="L14:L45" si="0">IF(ISNUMBER(H14),H14*I14,"")</f>
        <v/>
      </c>
      <c r="M14" s="26" t="str">
        <f t="shared" ref="M14:M45" si="1">IF(ISNUMBER(H14),L14,"NA")</f>
        <v>NA</v>
      </c>
      <c r="N14" s="26" t="str">
        <f t="shared" ref="N14:N45" si="2">IF(ISNUMBER(H14),I14,"NA")</f>
        <v>NA</v>
      </c>
      <c r="O14" s="26"/>
      <c r="P14" s="33"/>
    </row>
    <row r="15" spans="1:26" x14ac:dyDescent="0.25">
      <c r="D15" s="60" t="e">
        <f>#REF!</f>
        <v>#REF!</v>
      </c>
      <c r="E15" s="264" t="e">
        <f>#REF!</f>
        <v>#REF!</v>
      </c>
      <c r="F15" s="265"/>
      <c r="G15" s="266"/>
      <c r="H15" s="58" t="e">
        <f>$J95</f>
        <v>#REF!</v>
      </c>
      <c r="I15" s="89" t="e">
        <f>#REF!</f>
        <v>#REF!</v>
      </c>
      <c r="J15" s="120" t="e">
        <f>Payroll!#REF!</f>
        <v>#REF!</v>
      </c>
      <c r="K15" s="2" t="s">
        <v>17</v>
      </c>
      <c r="L15" s="26" t="str">
        <f t="shared" si="0"/>
        <v/>
      </c>
      <c r="M15" s="26" t="str">
        <f t="shared" si="1"/>
        <v>NA</v>
      </c>
      <c r="N15" s="26" t="str">
        <f t="shared" si="2"/>
        <v>NA</v>
      </c>
      <c r="O15" s="26"/>
      <c r="P15" s="33"/>
    </row>
    <row r="16" spans="1:26" x14ac:dyDescent="0.25">
      <c r="D16" s="61" t="e">
        <f>#REF!</f>
        <v>#REF!</v>
      </c>
      <c r="E16" s="267" t="e">
        <f>#REF!</f>
        <v>#REF!</v>
      </c>
      <c r="F16" s="268"/>
      <c r="G16" s="269"/>
      <c r="H16" s="59" t="e">
        <f>$J106</f>
        <v>#REF!</v>
      </c>
      <c r="I16" s="90" t="e">
        <f>#REF!</f>
        <v>#REF!</v>
      </c>
      <c r="J16" s="121" t="e">
        <f>'Labor Cost Allocation'!#REF!</f>
        <v>#REF!</v>
      </c>
      <c r="K16" s="2" t="s">
        <v>17</v>
      </c>
      <c r="L16" s="26" t="str">
        <f t="shared" si="0"/>
        <v/>
      </c>
      <c r="M16" s="26" t="str">
        <f t="shared" si="1"/>
        <v>NA</v>
      </c>
      <c r="N16" s="26" t="str">
        <f t="shared" si="2"/>
        <v>NA</v>
      </c>
      <c r="O16" s="26"/>
      <c r="P16" s="33"/>
    </row>
    <row r="17" spans="4:16" x14ac:dyDescent="0.25">
      <c r="D17" s="60" t="e">
        <f>#REF!</f>
        <v>#REF!</v>
      </c>
      <c r="E17" s="264" t="e">
        <f>#REF!</f>
        <v>#REF!</v>
      </c>
      <c r="F17" s="265"/>
      <c r="G17" s="266"/>
      <c r="H17" s="58" t="e">
        <f>$J117</f>
        <v>#REF!</v>
      </c>
      <c r="I17" s="89" t="e">
        <f>#REF!</f>
        <v>#REF!</v>
      </c>
      <c r="J17" s="120" t="e">
        <f>#REF!</f>
        <v>#REF!</v>
      </c>
      <c r="K17" s="2" t="s">
        <v>17</v>
      </c>
      <c r="L17" s="26" t="str">
        <f t="shared" si="0"/>
        <v/>
      </c>
      <c r="M17" s="26" t="str">
        <f t="shared" si="1"/>
        <v>NA</v>
      </c>
      <c r="N17" s="26" t="str">
        <f t="shared" si="2"/>
        <v>NA</v>
      </c>
      <c r="O17" s="26"/>
      <c r="P17" s="33"/>
    </row>
    <row r="18" spans="4:16" x14ac:dyDescent="0.25">
      <c r="D18" s="61" t="e">
        <f>#REF!</f>
        <v>#REF!</v>
      </c>
      <c r="E18" s="267" t="e">
        <f>#REF!</f>
        <v>#REF!</v>
      </c>
      <c r="F18" s="268"/>
      <c r="G18" s="269"/>
      <c r="H18" s="59" t="e">
        <f>$J128</f>
        <v>#REF!</v>
      </c>
      <c r="I18" s="90" t="e">
        <f>#REF!</f>
        <v>#REF!</v>
      </c>
      <c r="J18" s="121" t="e">
        <f>'Employee and Manager Self Servi'!#REF!</f>
        <v>#REF!</v>
      </c>
      <c r="K18" s="2" t="s">
        <v>17</v>
      </c>
      <c r="L18" s="26" t="str">
        <f t="shared" si="0"/>
        <v/>
      </c>
      <c r="M18" s="26" t="str">
        <f t="shared" si="1"/>
        <v>NA</v>
      </c>
      <c r="N18" s="26" t="str">
        <f t="shared" si="2"/>
        <v>NA</v>
      </c>
      <c r="O18" s="26"/>
      <c r="P18" s="33"/>
    </row>
    <row r="19" spans="4:16" x14ac:dyDescent="0.25">
      <c r="D19" s="60" t="e">
        <f>#REF!</f>
        <v>#REF!</v>
      </c>
      <c r="E19" s="264" t="e">
        <f>#REF!</f>
        <v>#REF!</v>
      </c>
      <c r="F19" s="265"/>
      <c r="G19" s="266"/>
      <c r="H19" s="58" t="e">
        <f>$J139</f>
        <v>#REF!</v>
      </c>
      <c r="I19" s="89" t="e">
        <f>#REF!</f>
        <v>#REF!</v>
      </c>
      <c r="J19" s="120" t="e">
        <f>'HR Core and Position Control'!#REF!</f>
        <v>#REF!</v>
      </c>
      <c r="K19" s="2" t="s">
        <v>17</v>
      </c>
      <c r="L19" s="26" t="str">
        <f t="shared" si="0"/>
        <v/>
      </c>
      <c r="M19" s="26" t="str">
        <f t="shared" si="1"/>
        <v>NA</v>
      </c>
      <c r="N19" s="26" t="str">
        <f t="shared" si="2"/>
        <v>NA</v>
      </c>
      <c r="O19" s="26"/>
      <c r="P19" s="33"/>
    </row>
    <row r="20" spans="4:16" x14ac:dyDescent="0.25">
      <c r="D20" s="61" t="e">
        <f>#REF!</f>
        <v>#REF!</v>
      </c>
      <c r="E20" s="267" t="e">
        <f>#REF!</f>
        <v>#REF!</v>
      </c>
      <c r="F20" s="268"/>
      <c r="G20" s="269"/>
      <c r="H20" s="59" t="e">
        <f>$J150</f>
        <v>#REF!</v>
      </c>
      <c r="I20" s="90" t="e">
        <f>#REF!</f>
        <v>#REF!</v>
      </c>
      <c r="J20" s="121" t="e">
        <f>'Learning Management'!#REF!</f>
        <v>#REF!</v>
      </c>
      <c r="K20" s="2" t="s">
        <v>17</v>
      </c>
      <c r="L20" s="26" t="str">
        <f t="shared" si="0"/>
        <v/>
      </c>
      <c r="M20" s="26" t="str">
        <f t="shared" si="1"/>
        <v>NA</v>
      </c>
      <c r="N20" s="26" t="str">
        <f t="shared" si="2"/>
        <v>NA</v>
      </c>
      <c r="O20" s="26"/>
      <c r="P20" s="33"/>
    </row>
    <row r="21" spans="4:16" x14ac:dyDescent="0.25">
      <c r="D21" s="60" t="e">
        <f>#REF!</f>
        <v>#REF!</v>
      </c>
      <c r="E21" s="264" t="e">
        <f>#REF!</f>
        <v>#REF!</v>
      </c>
      <c r="F21" s="265"/>
      <c r="G21" s="266"/>
      <c r="H21" s="58" t="e">
        <f>$J161</f>
        <v>#REF!</v>
      </c>
      <c r="I21" s="89" t="e">
        <f>#REF!</f>
        <v>#REF!</v>
      </c>
      <c r="J21" s="120" t="e">
        <f>'Performance Management'!#REF!</f>
        <v>#REF!</v>
      </c>
      <c r="K21" s="2" t="s">
        <v>17</v>
      </c>
      <c r="L21" s="26" t="str">
        <f t="shared" si="0"/>
        <v/>
      </c>
      <c r="M21" s="26" t="str">
        <f t="shared" si="1"/>
        <v>NA</v>
      </c>
      <c r="N21" s="26" t="str">
        <f t="shared" si="2"/>
        <v>NA</v>
      </c>
      <c r="O21" s="26"/>
      <c r="P21" s="33"/>
    </row>
    <row r="22" spans="4:16" x14ac:dyDescent="0.25">
      <c r="D22" s="61" t="e">
        <f>#REF!</f>
        <v>#REF!</v>
      </c>
      <c r="E22" s="267" t="e">
        <f>#REF!</f>
        <v>#REF!</v>
      </c>
      <c r="F22" s="268"/>
      <c r="G22" s="269"/>
      <c r="H22" s="59" t="e">
        <f>$J172</f>
        <v>#REF!</v>
      </c>
      <c r="I22" s="90" t="e">
        <f>#REF!</f>
        <v>#REF!</v>
      </c>
      <c r="J22" s="121" t="e">
        <f>Recruitment!#REF!</f>
        <v>#REF!</v>
      </c>
      <c r="K22" s="2" t="s">
        <v>17</v>
      </c>
      <c r="L22" s="26" t="str">
        <f t="shared" si="0"/>
        <v/>
      </c>
      <c r="M22" s="26" t="str">
        <f t="shared" si="1"/>
        <v>NA</v>
      </c>
      <c r="N22" s="26" t="str">
        <f t="shared" si="2"/>
        <v>NA</v>
      </c>
      <c r="O22" s="26"/>
      <c r="P22" s="33"/>
    </row>
    <row r="23" spans="4:16" x14ac:dyDescent="0.25">
      <c r="D23" s="60" t="e">
        <f>#REF!</f>
        <v>#REF!</v>
      </c>
      <c r="E23" s="264" t="e">
        <f>#REF!</f>
        <v>#REF!</v>
      </c>
      <c r="F23" s="265"/>
      <c r="G23" s="266"/>
      <c r="H23" s="58" t="e">
        <f>$J183</f>
        <v>#REF!</v>
      </c>
      <c r="I23" s="89" t="e">
        <f>#REF!</f>
        <v>#REF!</v>
      </c>
      <c r="J23" s="120" t="e">
        <f>#REF!</f>
        <v>#REF!</v>
      </c>
      <c r="K23" s="2" t="s">
        <v>17</v>
      </c>
      <c r="L23" s="26" t="str">
        <f t="shared" si="0"/>
        <v/>
      </c>
      <c r="M23" s="26" t="str">
        <f t="shared" si="1"/>
        <v>NA</v>
      </c>
      <c r="N23" s="26" t="str">
        <f t="shared" si="2"/>
        <v>NA</v>
      </c>
      <c r="O23" s="26"/>
      <c r="P23" s="33"/>
    </row>
    <row r="24" spans="4:16" x14ac:dyDescent="0.25">
      <c r="D24" s="61" t="e">
        <f>#REF!</f>
        <v>#REF!</v>
      </c>
      <c r="E24" s="267" t="e">
        <f>#REF!</f>
        <v>#REF!</v>
      </c>
      <c r="F24" s="268"/>
      <c r="G24" s="269"/>
      <c r="H24" s="59" t="e">
        <f>$J194</f>
        <v>#REF!</v>
      </c>
      <c r="I24" s="90" t="e">
        <f>#REF!</f>
        <v>#REF!</v>
      </c>
      <c r="J24" s="121" t="e">
        <f>Purchasing!#REF!</f>
        <v>#REF!</v>
      </c>
      <c r="K24" s="2" t="s">
        <v>17</v>
      </c>
      <c r="L24" s="26" t="str">
        <f t="shared" si="0"/>
        <v/>
      </c>
      <c r="M24" s="26" t="str">
        <f t="shared" si="1"/>
        <v>NA</v>
      </c>
      <c r="N24" s="26" t="str">
        <f t="shared" si="2"/>
        <v>NA</v>
      </c>
      <c r="O24" s="26"/>
      <c r="P24" s="33"/>
    </row>
    <row r="25" spans="4:16" x14ac:dyDescent="0.25">
      <c r="D25" s="60" t="e">
        <f>#REF!</f>
        <v>#REF!</v>
      </c>
      <c r="E25" s="264" t="e">
        <f>#REF!</f>
        <v>#REF!</v>
      </c>
      <c r="F25" s="265"/>
      <c r="G25" s="266"/>
      <c r="H25" s="58" t="e">
        <f>$J205</f>
        <v>#REF!</v>
      </c>
      <c r="I25" s="89" t="e">
        <f>#REF!</f>
        <v>#REF!</v>
      </c>
      <c r="J25" s="120" t="e">
        <f>'Accounts Payable'!#REF!</f>
        <v>#REF!</v>
      </c>
      <c r="K25" s="2" t="s">
        <v>17</v>
      </c>
      <c r="L25" s="26" t="str">
        <f t="shared" si="0"/>
        <v/>
      </c>
      <c r="M25" s="26" t="str">
        <f t="shared" si="1"/>
        <v>NA</v>
      </c>
      <c r="N25" s="26" t="str">
        <f t="shared" si="2"/>
        <v>NA</v>
      </c>
      <c r="O25" s="26"/>
      <c r="P25" s="33"/>
    </row>
    <row r="26" spans="4:16" x14ac:dyDescent="0.25">
      <c r="D26" s="61" t="e">
        <f>#REF!</f>
        <v>#REF!</v>
      </c>
      <c r="E26" s="267" t="e">
        <f>#REF!</f>
        <v>#REF!</v>
      </c>
      <c r="F26" s="268"/>
      <c r="G26" s="269"/>
      <c r="H26" s="59" t="e">
        <f>$J216</f>
        <v>#REF!</v>
      </c>
      <c r="I26" s="90" t="e">
        <f>#REF!</f>
        <v>#REF!</v>
      </c>
      <c r="J26" s="121" t="e">
        <f>'Bank Reconciliation'!#REF!</f>
        <v>#REF!</v>
      </c>
      <c r="K26" s="2" t="s">
        <v>17</v>
      </c>
      <c r="L26" s="26" t="str">
        <f t="shared" si="0"/>
        <v/>
      </c>
      <c r="M26" s="26" t="str">
        <f t="shared" si="1"/>
        <v>NA</v>
      </c>
      <c r="N26" s="26" t="str">
        <f t="shared" si="2"/>
        <v>NA</v>
      </c>
      <c r="O26" s="26"/>
      <c r="P26" s="33"/>
    </row>
    <row r="27" spans="4:16" x14ac:dyDescent="0.25">
      <c r="D27" s="60" t="e">
        <f>#REF!</f>
        <v>#REF!</v>
      </c>
      <c r="E27" s="264" t="e">
        <f>#REF!</f>
        <v>#REF!</v>
      </c>
      <c r="F27" s="265"/>
      <c r="G27" s="266"/>
      <c r="H27" s="58" t="e">
        <f>$J227</f>
        <v>#REF!</v>
      </c>
      <c r="I27" s="89" t="e">
        <f>#REF!</f>
        <v>#REF!</v>
      </c>
      <c r="J27" s="120" t="e">
        <f>'General Ledger'!#REF!</f>
        <v>#REF!</v>
      </c>
      <c r="K27" s="2" t="s">
        <v>17</v>
      </c>
      <c r="L27" s="26" t="str">
        <f t="shared" si="0"/>
        <v/>
      </c>
      <c r="M27" s="26" t="str">
        <f t="shared" si="1"/>
        <v>NA</v>
      </c>
      <c r="N27" s="26" t="str">
        <f t="shared" si="2"/>
        <v>NA</v>
      </c>
      <c r="O27" s="26"/>
      <c r="P27" s="33"/>
    </row>
    <row r="28" spans="4:16" x14ac:dyDescent="0.25">
      <c r="D28" s="61" t="e">
        <f>#REF!</f>
        <v>#REF!</v>
      </c>
      <c r="E28" s="267" t="e">
        <f>#REF!</f>
        <v>#REF!</v>
      </c>
      <c r="F28" s="268"/>
      <c r="G28" s="269"/>
      <c r="H28" s="59" t="e">
        <f>$J238</f>
        <v>#REF!</v>
      </c>
      <c r="I28" s="90" t="e">
        <f>#REF!</f>
        <v>#REF!</v>
      </c>
      <c r="J28" s="121" t="e">
        <f>'Misc Billing and AR'!#REF!</f>
        <v>#REF!</v>
      </c>
      <c r="K28" s="2" t="s">
        <v>17</v>
      </c>
      <c r="L28" s="26" t="str">
        <f t="shared" si="0"/>
        <v/>
      </c>
      <c r="M28" s="26" t="str">
        <f t="shared" si="1"/>
        <v>NA</v>
      </c>
      <c r="N28" s="26" t="str">
        <f t="shared" si="2"/>
        <v>NA</v>
      </c>
      <c r="O28" s="26"/>
      <c r="P28" s="33"/>
    </row>
    <row r="29" spans="4:16" x14ac:dyDescent="0.25">
      <c r="D29" s="60" t="e">
        <f>#REF!</f>
        <v>#REF!</v>
      </c>
      <c r="E29" s="264" t="e">
        <f>#REF!</f>
        <v>#REF!</v>
      </c>
      <c r="F29" s="265"/>
      <c r="G29" s="266"/>
      <c r="H29" s="58" t="e">
        <f>$J249</f>
        <v>#REF!</v>
      </c>
      <c r="I29" s="89" t="e">
        <f>#REF!</f>
        <v>#REF!</v>
      </c>
      <c r="J29" s="120" t="e">
        <f>'Fixed Assets'!#REF!</f>
        <v>#REF!</v>
      </c>
      <c r="K29" s="2" t="s">
        <v>17</v>
      </c>
      <c r="L29" s="26" t="str">
        <f t="shared" si="0"/>
        <v/>
      </c>
      <c r="M29" s="26" t="str">
        <f t="shared" si="1"/>
        <v>NA</v>
      </c>
      <c r="N29" s="26" t="str">
        <f t="shared" si="2"/>
        <v>NA</v>
      </c>
      <c r="O29" s="26"/>
      <c r="P29" s="33"/>
    </row>
    <row r="30" spans="4:16" x14ac:dyDescent="0.25">
      <c r="D30" s="61" t="e">
        <f>#REF!</f>
        <v>#REF!</v>
      </c>
      <c r="E30" s="267" t="e">
        <f>#REF!</f>
        <v>#REF!</v>
      </c>
      <c r="F30" s="268"/>
      <c r="G30" s="269"/>
      <c r="H30" s="59" t="e">
        <f>$J260</f>
        <v>#REF!</v>
      </c>
      <c r="I30" s="90" t="e">
        <f>#REF!</f>
        <v>#REF!</v>
      </c>
      <c r="J30" s="121" t="e">
        <f>Budgeting!#REF!</f>
        <v>#REF!</v>
      </c>
      <c r="K30" s="2" t="s">
        <v>17</v>
      </c>
      <c r="L30" s="26" t="str">
        <f t="shared" si="0"/>
        <v/>
      </c>
      <c r="M30" s="26" t="str">
        <f t="shared" si="1"/>
        <v>NA</v>
      </c>
      <c r="N30" s="26" t="str">
        <f t="shared" si="2"/>
        <v>NA</v>
      </c>
      <c r="O30" s="26"/>
      <c r="P30" s="33"/>
    </row>
    <row r="31" spans="4:16" x14ac:dyDescent="0.25">
      <c r="D31" s="60" t="e">
        <f>#REF!</f>
        <v>#REF!</v>
      </c>
      <c r="E31" s="264" t="e">
        <f>#REF!</f>
        <v>#REF!</v>
      </c>
      <c r="F31" s="265"/>
      <c r="G31" s="266"/>
      <c r="H31" s="58" t="e">
        <f>$J271</f>
        <v>#REF!</v>
      </c>
      <c r="I31" s="89" t="e">
        <f>#REF!</f>
        <v>#REF!</v>
      </c>
      <c r="J31" s="120" t="e">
        <f>'Grant Accounting'!#REF!</f>
        <v>#REF!</v>
      </c>
      <c r="K31" s="2" t="s">
        <v>17</v>
      </c>
      <c r="L31" s="26" t="str">
        <f t="shared" si="0"/>
        <v/>
      </c>
      <c r="M31" s="26" t="str">
        <f t="shared" si="1"/>
        <v>NA</v>
      </c>
      <c r="N31" s="26" t="str">
        <f t="shared" si="2"/>
        <v>NA</v>
      </c>
      <c r="O31" s="26"/>
      <c r="P31" s="33"/>
    </row>
    <row r="32" spans="4:16" x14ac:dyDescent="0.25">
      <c r="D32" s="61" t="e">
        <f>#REF!</f>
        <v>#REF!</v>
      </c>
      <c r="E32" s="267" t="e">
        <f>#REF!</f>
        <v>#REF!</v>
      </c>
      <c r="F32" s="268"/>
      <c r="G32" s="269"/>
      <c r="H32" s="59" t="e">
        <f>$J282</f>
        <v>#REF!</v>
      </c>
      <c r="I32" s="90" t="e">
        <f>#REF!</f>
        <v>#REF!</v>
      </c>
      <c r="J32" s="121" t="e">
        <f>'Contract Management'!#REF!</f>
        <v>#REF!</v>
      </c>
      <c r="K32" s="2" t="s">
        <v>17</v>
      </c>
      <c r="L32" s="26" t="str">
        <f t="shared" si="0"/>
        <v/>
      </c>
      <c r="M32" s="26" t="str">
        <f t="shared" si="1"/>
        <v>NA</v>
      </c>
      <c r="N32" s="26" t="str">
        <f t="shared" si="2"/>
        <v>NA</v>
      </c>
      <c r="O32" s="26"/>
      <c r="P32" s="33"/>
    </row>
    <row r="33" spans="4:16" x14ac:dyDescent="0.25">
      <c r="D33" s="60" t="e">
        <f>#REF!</f>
        <v>#REF!</v>
      </c>
      <c r="E33" s="264" t="e">
        <f>#REF!</f>
        <v>#REF!</v>
      </c>
      <c r="F33" s="265"/>
      <c r="G33" s="266"/>
      <c r="H33" s="58" t="e">
        <f>$J293</f>
        <v>#REF!</v>
      </c>
      <c r="I33" s="89" t="e">
        <f>#REF!</f>
        <v>#REF!</v>
      </c>
      <c r="J33" s="120" t="e">
        <f>'Document Management'!#REF!</f>
        <v>#REF!</v>
      </c>
      <c r="K33" s="2" t="s">
        <v>17</v>
      </c>
      <c r="L33" s="26" t="str">
        <f t="shared" si="0"/>
        <v/>
      </c>
      <c r="M33" s="26" t="str">
        <f t="shared" si="1"/>
        <v>NA</v>
      </c>
      <c r="N33" s="26" t="str">
        <f t="shared" si="2"/>
        <v>NA</v>
      </c>
      <c r="O33" s="26"/>
      <c r="P33" s="33"/>
    </row>
    <row r="34" spans="4:16" x14ac:dyDescent="0.25">
      <c r="D34" s="61" t="e">
        <f>#REF!</f>
        <v>#REF!</v>
      </c>
      <c r="E34" s="267" t="e">
        <f>#REF!</f>
        <v>#REF!</v>
      </c>
      <c r="F34" s="268"/>
      <c r="G34" s="269"/>
      <c r="H34" s="59" t="e">
        <f>$J304</f>
        <v>#REF!</v>
      </c>
      <c r="I34" s="90" t="e">
        <f>#REF!</f>
        <v>#REF!</v>
      </c>
      <c r="J34" s="121" t="e">
        <f>'Module 21'!$D$10</f>
        <v>#REF!</v>
      </c>
      <c r="K34" s="2" t="s">
        <v>17</v>
      </c>
      <c r="L34" s="26" t="str">
        <f t="shared" si="0"/>
        <v/>
      </c>
      <c r="M34" s="26" t="str">
        <f t="shared" si="1"/>
        <v>NA</v>
      </c>
      <c r="N34" s="26" t="str">
        <f t="shared" si="2"/>
        <v>NA</v>
      </c>
      <c r="O34" s="26"/>
      <c r="P34" s="33"/>
    </row>
    <row r="35" spans="4:16" x14ac:dyDescent="0.25">
      <c r="D35" s="60" t="e">
        <f>#REF!</f>
        <v>#REF!</v>
      </c>
      <c r="E35" s="264" t="e">
        <f>#REF!</f>
        <v>#REF!</v>
      </c>
      <c r="F35" s="265"/>
      <c r="G35" s="266"/>
      <c r="H35" s="58" t="e">
        <f>$J315</f>
        <v>#REF!</v>
      </c>
      <c r="I35" s="89" t="e">
        <f>#REF!</f>
        <v>#REF!</v>
      </c>
      <c r="J35" s="120" t="e">
        <f>'Module 22'!$D$10</f>
        <v>#REF!</v>
      </c>
      <c r="K35" s="2" t="s">
        <v>17</v>
      </c>
      <c r="L35" s="26" t="str">
        <f t="shared" si="0"/>
        <v/>
      </c>
      <c r="M35" s="26" t="str">
        <f t="shared" si="1"/>
        <v>NA</v>
      </c>
      <c r="N35" s="26" t="str">
        <f t="shared" si="2"/>
        <v>NA</v>
      </c>
      <c r="O35" s="26"/>
      <c r="P35" s="33"/>
    </row>
    <row r="36" spans="4:16" x14ac:dyDescent="0.25">
      <c r="D36" s="61" t="e">
        <f>#REF!</f>
        <v>#REF!</v>
      </c>
      <c r="E36" s="267" t="e">
        <f>#REF!</f>
        <v>#REF!</v>
      </c>
      <c r="F36" s="268"/>
      <c r="G36" s="269"/>
      <c r="H36" s="59" t="e">
        <f>$J326</f>
        <v>#REF!</v>
      </c>
      <c r="I36" s="90" t="e">
        <f>#REF!</f>
        <v>#REF!</v>
      </c>
      <c r="J36" s="121" t="e">
        <f>'Module 23'!$D$10</f>
        <v>#REF!</v>
      </c>
      <c r="K36" s="2" t="s">
        <v>17</v>
      </c>
      <c r="L36" s="26" t="str">
        <f t="shared" si="0"/>
        <v/>
      </c>
      <c r="M36" s="26" t="str">
        <f t="shared" si="1"/>
        <v>NA</v>
      </c>
      <c r="N36" s="26" t="str">
        <f t="shared" si="2"/>
        <v>NA</v>
      </c>
      <c r="O36" s="26"/>
      <c r="P36" s="33"/>
    </row>
    <row r="37" spans="4:16" x14ac:dyDescent="0.25">
      <c r="D37" s="60" t="e">
        <f>#REF!</f>
        <v>#REF!</v>
      </c>
      <c r="E37" s="264" t="e">
        <f>#REF!</f>
        <v>#REF!</v>
      </c>
      <c r="F37" s="265"/>
      <c r="G37" s="266"/>
      <c r="H37" s="58" t="e">
        <f>$J337</f>
        <v>#REF!</v>
      </c>
      <c r="I37" s="89" t="e">
        <f>#REF!</f>
        <v>#REF!</v>
      </c>
      <c r="J37" s="120" t="e">
        <f>'Module 24'!$D$10</f>
        <v>#REF!</v>
      </c>
      <c r="K37" s="2" t="s">
        <v>17</v>
      </c>
      <c r="L37" s="26" t="str">
        <f t="shared" si="0"/>
        <v/>
      </c>
      <c r="M37" s="26" t="str">
        <f t="shared" si="1"/>
        <v>NA</v>
      </c>
      <c r="N37" s="26" t="str">
        <f t="shared" si="2"/>
        <v>NA</v>
      </c>
      <c r="O37" s="26"/>
      <c r="P37" s="33"/>
    </row>
    <row r="38" spans="4:16" x14ac:dyDescent="0.25">
      <c r="D38" s="61" t="e">
        <f>#REF!</f>
        <v>#REF!</v>
      </c>
      <c r="E38" s="267" t="e">
        <f>#REF!</f>
        <v>#REF!</v>
      </c>
      <c r="F38" s="268"/>
      <c r="G38" s="269"/>
      <c r="H38" s="59" t="e">
        <f>$J348</f>
        <v>#REF!</v>
      </c>
      <c r="I38" s="90" t="e">
        <f>#REF!</f>
        <v>#REF!</v>
      </c>
      <c r="J38" s="121" t="e">
        <f>'Module 25'!$D$10</f>
        <v>#REF!</v>
      </c>
      <c r="K38" s="2" t="s">
        <v>17</v>
      </c>
      <c r="L38" s="26" t="str">
        <f t="shared" si="0"/>
        <v/>
      </c>
      <c r="M38" s="26" t="str">
        <f t="shared" si="1"/>
        <v>NA</v>
      </c>
      <c r="N38" s="26" t="str">
        <f t="shared" si="2"/>
        <v>NA</v>
      </c>
      <c r="O38" s="26"/>
      <c r="P38" s="33"/>
    </row>
    <row r="39" spans="4:16" x14ac:dyDescent="0.25">
      <c r="D39" s="60" t="e">
        <f>#REF!</f>
        <v>#REF!</v>
      </c>
      <c r="E39" s="264" t="e">
        <f>#REF!</f>
        <v>#REF!</v>
      </c>
      <c r="F39" s="265"/>
      <c r="G39" s="266"/>
      <c r="H39" s="58" t="e">
        <f>$J359</f>
        <v>#REF!</v>
      </c>
      <c r="I39" s="89" t="e">
        <f>#REF!</f>
        <v>#REF!</v>
      </c>
      <c r="J39" s="120" t="e">
        <f>'Module 26'!$D$10</f>
        <v>#REF!</v>
      </c>
      <c r="K39" s="2" t="s">
        <v>17</v>
      </c>
      <c r="L39" s="26" t="str">
        <f t="shared" si="0"/>
        <v/>
      </c>
      <c r="M39" s="26" t="str">
        <f t="shared" si="1"/>
        <v>NA</v>
      </c>
      <c r="N39" s="26" t="str">
        <f t="shared" si="2"/>
        <v>NA</v>
      </c>
      <c r="O39" s="26"/>
      <c r="P39" s="33"/>
    </row>
    <row r="40" spans="4:16" x14ac:dyDescent="0.25">
      <c r="D40" s="61" t="e">
        <f>#REF!</f>
        <v>#REF!</v>
      </c>
      <c r="E40" s="267" t="e">
        <f>#REF!</f>
        <v>#REF!</v>
      </c>
      <c r="F40" s="268"/>
      <c r="G40" s="269"/>
      <c r="H40" s="59" t="e">
        <f>$J370</f>
        <v>#REF!</v>
      </c>
      <c r="I40" s="90" t="e">
        <f>#REF!</f>
        <v>#REF!</v>
      </c>
      <c r="J40" s="121" t="e">
        <f>'Module 27'!$D$10</f>
        <v>#REF!</v>
      </c>
      <c r="K40" s="2" t="s">
        <v>17</v>
      </c>
      <c r="L40" s="26" t="str">
        <f t="shared" si="0"/>
        <v/>
      </c>
      <c r="M40" s="26" t="str">
        <f t="shared" si="1"/>
        <v>NA</v>
      </c>
      <c r="N40" s="26" t="str">
        <f t="shared" si="2"/>
        <v>NA</v>
      </c>
      <c r="O40" s="26"/>
      <c r="P40" s="33"/>
    </row>
    <row r="41" spans="4:16" x14ac:dyDescent="0.25">
      <c r="D41" s="60" t="e">
        <f>#REF!</f>
        <v>#REF!</v>
      </c>
      <c r="E41" s="264" t="e">
        <f>#REF!</f>
        <v>#REF!</v>
      </c>
      <c r="F41" s="265"/>
      <c r="G41" s="266"/>
      <c r="H41" s="58" t="e">
        <f>$J381</f>
        <v>#REF!</v>
      </c>
      <c r="I41" s="89" t="e">
        <f>#REF!</f>
        <v>#REF!</v>
      </c>
      <c r="J41" s="120" t="e">
        <f>'Module 28'!$D$10</f>
        <v>#REF!</v>
      </c>
      <c r="K41" s="2" t="s">
        <v>17</v>
      </c>
      <c r="L41" s="26" t="str">
        <f t="shared" si="0"/>
        <v/>
      </c>
      <c r="M41" s="26" t="str">
        <f t="shared" si="1"/>
        <v>NA</v>
      </c>
      <c r="N41" s="26" t="str">
        <f t="shared" si="2"/>
        <v>NA</v>
      </c>
      <c r="O41" s="26"/>
      <c r="P41" s="33"/>
    </row>
    <row r="42" spans="4:16" x14ac:dyDescent="0.25">
      <c r="D42" s="61" t="e">
        <f>#REF!</f>
        <v>#REF!</v>
      </c>
      <c r="E42" s="267" t="e">
        <f>#REF!</f>
        <v>#REF!</v>
      </c>
      <c r="F42" s="268"/>
      <c r="G42" s="269"/>
      <c r="H42" s="59" t="e">
        <f>$J392</f>
        <v>#REF!</v>
      </c>
      <c r="I42" s="90" t="e">
        <f>#REF!</f>
        <v>#REF!</v>
      </c>
      <c r="J42" s="121" t="e">
        <f>'Module 29'!$D$10</f>
        <v>#REF!</v>
      </c>
      <c r="K42" s="2" t="s">
        <v>17</v>
      </c>
      <c r="L42" s="26" t="str">
        <f t="shared" si="0"/>
        <v/>
      </c>
      <c r="M42" s="26" t="str">
        <f t="shared" si="1"/>
        <v>NA</v>
      </c>
      <c r="N42" s="26" t="str">
        <f t="shared" si="2"/>
        <v>NA</v>
      </c>
      <c r="O42" s="26"/>
      <c r="P42" s="33"/>
    </row>
    <row r="43" spans="4:16" x14ac:dyDescent="0.25">
      <c r="D43" s="60" t="e">
        <f>#REF!</f>
        <v>#REF!</v>
      </c>
      <c r="E43" s="264" t="e">
        <f>#REF!</f>
        <v>#REF!</v>
      </c>
      <c r="F43" s="265"/>
      <c r="G43" s="266"/>
      <c r="H43" s="58" t="e">
        <f>$J403</f>
        <v>#REF!</v>
      </c>
      <c r="I43" s="89" t="e">
        <f>#REF!</f>
        <v>#REF!</v>
      </c>
      <c r="J43" s="120" t="e">
        <f>'Module 30'!$D$10</f>
        <v>#REF!</v>
      </c>
      <c r="K43" s="2" t="s">
        <v>17</v>
      </c>
      <c r="L43" s="26" t="str">
        <f t="shared" si="0"/>
        <v/>
      </c>
      <c r="M43" s="26" t="str">
        <f t="shared" si="1"/>
        <v>NA</v>
      </c>
      <c r="N43" s="26" t="str">
        <f t="shared" si="2"/>
        <v>NA</v>
      </c>
      <c r="O43" s="26"/>
      <c r="P43" s="33"/>
    </row>
    <row r="44" spans="4:16" x14ac:dyDescent="0.25">
      <c r="D44" s="61" t="e">
        <f>#REF!</f>
        <v>#REF!</v>
      </c>
      <c r="E44" s="267" t="e">
        <f>#REF!</f>
        <v>#REF!</v>
      </c>
      <c r="F44" s="268"/>
      <c r="G44" s="269"/>
      <c r="H44" s="59" t="e">
        <f>$J414</f>
        <v>#REF!</v>
      </c>
      <c r="I44" s="90" t="e">
        <f>#REF!</f>
        <v>#REF!</v>
      </c>
      <c r="J44" s="121" t="e">
        <f>'Module 31'!$D$10</f>
        <v>#REF!</v>
      </c>
      <c r="K44" s="2" t="s">
        <v>17</v>
      </c>
      <c r="L44" s="26" t="str">
        <f t="shared" si="0"/>
        <v/>
      </c>
      <c r="M44" s="26" t="str">
        <f t="shared" si="1"/>
        <v>NA</v>
      </c>
      <c r="N44" s="26" t="str">
        <f t="shared" si="2"/>
        <v>NA</v>
      </c>
      <c r="O44" s="26"/>
      <c r="P44" s="33"/>
    </row>
    <row r="45" spans="4:16" x14ac:dyDescent="0.25">
      <c r="D45" s="60" t="e">
        <f>#REF!</f>
        <v>#REF!</v>
      </c>
      <c r="E45" s="264" t="e">
        <f>#REF!</f>
        <v>#REF!</v>
      </c>
      <c r="F45" s="265"/>
      <c r="G45" s="266"/>
      <c r="H45" s="58" t="e">
        <f>$J425</f>
        <v>#REF!</v>
      </c>
      <c r="I45" s="89" t="e">
        <f>#REF!</f>
        <v>#REF!</v>
      </c>
      <c r="J45" s="120" t="e">
        <f>'Module 32'!$D$10</f>
        <v>#REF!</v>
      </c>
      <c r="K45" s="2" t="s">
        <v>17</v>
      </c>
      <c r="L45" s="26" t="str">
        <f t="shared" si="0"/>
        <v/>
      </c>
      <c r="M45" s="26" t="str">
        <f t="shared" si="1"/>
        <v>NA</v>
      </c>
      <c r="N45" s="26" t="str">
        <f t="shared" si="2"/>
        <v>NA</v>
      </c>
      <c r="O45" s="26"/>
      <c r="P45" s="33"/>
    </row>
    <row r="46" spans="4:16" x14ac:dyDescent="0.25">
      <c r="D46" s="61" t="e">
        <f>#REF!</f>
        <v>#REF!</v>
      </c>
      <c r="E46" s="267" t="e">
        <f>#REF!</f>
        <v>#REF!</v>
      </c>
      <c r="F46" s="268"/>
      <c r="G46" s="269"/>
      <c r="H46" s="59" t="e">
        <f>$J436</f>
        <v>#REF!</v>
      </c>
      <c r="I46" s="90" t="e">
        <f>#REF!</f>
        <v>#REF!</v>
      </c>
      <c r="J46" s="121" t="e">
        <f>'Module 33'!$D$10</f>
        <v>#REF!</v>
      </c>
      <c r="K46" s="2" t="s">
        <v>17</v>
      </c>
      <c r="L46" s="26" t="str">
        <f t="shared" ref="L46:L63" si="3">IF(ISNUMBER(H46),H46*I46,"")</f>
        <v/>
      </c>
      <c r="M46" s="26" t="str">
        <f t="shared" ref="M46:M63" si="4">IF(ISNUMBER(H46),L46,"NA")</f>
        <v>NA</v>
      </c>
      <c r="N46" s="26" t="str">
        <f t="shared" ref="N46:N63" si="5">IF(ISNUMBER(H46),I46,"NA")</f>
        <v>NA</v>
      </c>
      <c r="O46" s="26"/>
      <c r="P46" s="33"/>
    </row>
    <row r="47" spans="4:16" x14ac:dyDescent="0.25">
      <c r="D47" s="60" t="e">
        <f>#REF!</f>
        <v>#REF!</v>
      </c>
      <c r="E47" s="264" t="e">
        <f>#REF!</f>
        <v>#REF!</v>
      </c>
      <c r="F47" s="265"/>
      <c r="G47" s="266"/>
      <c r="H47" s="58" t="e">
        <f>$J447</f>
        <v>#REF!</v>
      </c>
      <c r="I47" s="89" t="e">
        <f>#REF!</f>
        <v>#REF!</v>
      </c>
      <c r="J47" s="120" t="e">
        <f>'Module 34'!$D$10</f>
        <v>#REF!</v>
      </c>
      <c r="K47" s="2" t="s">
        <v>17</v>
      </c>
      <c r="L47" s="26" t="str">
        <f t="shared" si="3"/>
        <v/>
      </c>
      <c r="M47" s="26" t="str">
        <f t="shared" si="4"/>
        <v>NA</v>
      </c>
      <c r="N47" s="26" t="str">
        <f t="shared" si="5"/>
        <v>NA</v>
      </c>
      <c r="O47" s="26"/>
      <c r="P47" s="33"/>
    </row>
    <row r="48" spans="4:16" x14ac:dyDescent="0.25">
      <c r="D48" s="61" t="e">
        <f>#REF!</f>
        <v>#REF!</v>
      </c>
      <c r="E48" s="267" t="e">
        <f>#REF!</f>
        <v>#REF!</v>
      </c>
      <c r="F48" s="268"/>
      <c r="G48" s="269"/>
      <c r="H48" s="59" t="e">
        <f>$J458</f>
        <v>#REF!</v>
      </c>
      <c r="I48" s="90" t="e">
        <f>#REF!</f>
        <v>#REF!</v>
      </c>
      <c r="J48" s="121" t="e">
        <f>'Module 35'!$D$10</f>
        <v>#REF!</v>
      </c>
      <c r="K48" s="2" t="s">
        <v>17</v>
      </c>
      <c r="L48" s="26" t="str">
        <f t="shared" si="3"/>
        <v/>
      </c>
      <c r="M48" s="26" t="str">
        <f t="shared" si="4"/>
        <v>NA</v>
      </c>
      <c r="N48" s="26" t="str">
        <f t="shared" si="5"/>
        <v>NA</v>
      </c>
      <c r="O48" s="26"/>
      <c r="P48" s="33"/>
    </row>
    <row r="49" spans="4:16" x14ac:dyDescent="0.25">
      <c r="D49" s="60" t="e">
        <f>#REF!</f>
        <v>#REF!</v>
      </c>
      <c r="E49" s="264" t="e">
        <f>#REF!</f>
        <v>#REF!</v>
      </c>
      <c r="F49" s="265"/>
      <c r="G49" s="266"/>
      <c r="H49" s="58" t="e">
        <f>$J469</f>
        <v>#REF!</v>
      </c>
      <c r="I49" s="89" t="e">
        <f>#REF!</f>
        <v>#REF!</v>
      </c>
      <c r="J49" s="120" t="e">
        <f>'Module 36'!$D$10</f>
        <v>#REF!</v>
      </c>
      <c r="K49" s="2" t="s">
        <v>17</v>
      </c>
      <c r="L49" s="26" t="str">
        <f t="shared" si="3"/>
        <v/>
      </c>
      <c r="M49" s="26" t="str">
        <f t="shared" si="4"/>
        <v>NA</v>
      </c>
      <c r="N49" s="26" t="str">
        <f t="shared" si="5"/>
        <v>NA</v>
      </c>
      <c r="O49" s="26"/>
      <c r="P49" s="33"/>
    </row>
    <row r="50" spans="4:16" x14ac:dyDescent="0.25">
      <c r="D50" s="61" t="e">
        <f>#REF!</f>
        <v>#REF!</v>
      </c>
      <c r="E50" s="267" t="e">
        <f>#REF!</f>
        <v>#REF!</v>
      </c>
      <c r="F50" s="268"/>
      <c r="G50" s="269"/>
      <c r="H50" s="59" t="e">
        <f>$J480</f>
        <v>#REF!</v>
      </c>
      <c r="I50" s="90" t="e">
        <f>#REF!</f>
        <v>#REF!</v>
      </c>
      <c r="J50" s="121" t="e">
        <f>'Module 37'!$D$10</f>
        <v>#REF!</v>
      </c>
      <c r="K50" s="2" t="s">
        <v>17</v>
      </c>
      <c r="L50" s="26" t="str">
        <f t="shared" si="3"/>
        <v/>
      </c>
      <c r="M50" s="26" t="str">
        <f t="shared" si="4"/>
        <v>NA</v>
      </c>
      <c r="N50" s="26" t="str">
        <f t="shared" si="5"/>
        <v>NA</v>
      </c>
      <c r="O50" s="26"/>
      <c r="P50" s="33"/>
    </row>
    <row r="51" spans="4:16" x14ac:dyDescent="0.25">
      <c r="D51" s="60" t="e">
        <f>#REF!</f>
        <v>#REF!</v>
      </c>
      <c r="E51" s="264" t="e">
        <f>#REF!</f>
        <v>#REF!</v>
      </c>
      <c r="F51" s="265"/>
      <c r="G51" s="266"/>
      <c r="H51" s="58" t="e">
        <f>$J491</f>
        <v>#REF!</v>
      </c>
      <c r="I51" s="89" t="e">
        <f>#REF!</f>
        <v>#REF!</v>
      </c>
      <c r="J51" s="120" t="e">
        <f>'Module 38'!$D$10</f>
        <v>#REF!</v>
      </c>
      <c r="K51" s="2" t="s">
        <v>17</v>
      </c>
      <c r="L51" s="26" t="str">
        <f t="shared" si="3"/>
        <v/>
      </c>
      <c r="M51" s="26" t="str">
        <f t="shared" si="4"/>
        <v>NA</v>
      </c>
      <c r="N51" s="26" t="str">
        <f t="shared" si="5"/>
        <v>NA</v>
      </c>
      <c r="O51" s="26"/>
      <c r="P51" s="33"/>
    </row>
    <row r="52" spans="4:16" x14ac:dyDescent="0.25">
      <c r="D52" s="61" t="e">
        <f>#REF!</f>
        <v>#REF!</v>
      </c>
      <c r="E52" s="267" t="e">
        <f>#REF!</f>
        <v>#REF!</v>
      </c>
      <c r="F52" s="268"/>
      <c r="G52" s="269"/>
      <c r="H52" s="59" t="e">
        <f>$J502</f>
        <v>#REF!</v>
      </c>
      <c r="I52" s="90" t="e">
        <f>#REF!</f>
        <v>#REF!</v>
      </c>
      <c r="J52" s="121" t="e">
        <f>'Module 39'!$D$10</f>
        <v>#REF!</v>
      </c>
      <c r="K52" s="2" t="s">
        <v>17</v>
      </c>
      <c r="L52" s="26" t="str">
        <f t="shared" si="3"/>
        <v/>
      </c>
      <c r="M52" s="26" t="str">
        <f t="shared" si="4"/>
        <v>NA</v>
      </c>
      <c r="N52" s="26" t="str">
        <f t="shared" si="5"/>
        <v>NA</v>
      </c>
      <c r="O52" s="26"/>
      <c r="P52" s="33"/>
    </row>
    <row r="53" spans="4:16" x14ac:dyDescent="0.25">
      <c r="D53" s="60" t="e">
        <f>#REF!</f>
        <v>#REF!</v>
      </c>
      <c r="E53" s="264" t="e">
        <f>#REF!</f>
        <v>#REF!</v>
      </c>
      <c r="F53" s="265"/>
      <c r="G53" s="266"/>
      <c r="H53" s="58" t="e">
        <f>$J513</f>
        <v>#REF!</v>
      </c>
      <c r="I53" s="89" t="e">
        <f>#REF!</f>
        <v>#REF!</v>
      </c>
      <c r="J53" s="120" t="e">
        <f>'Module 40'!$D$10</f>
        <v>#REF!</v>
      </c>
      <c r="K53" s="2" t="s">
        <v>17</v>
      </c>
      <c r="L53" s="26" t="str">
        <f t="shared" si="3"/>
        <v/>
      </c>
      <c r="M53" s="26" t="str">
        <f t="shared" si="4"/>
        <v>NA</v>
      </c>
      <c r="N53" s="26" t="str">
        <f t="shared" si="5"/>
        <v>NA</v>
      </c>
      <c r="O53" s="26"/>
      <c r="P53" s="33"/>
    </row>
    <row r="54" spans="4:16" x14ac:dyDescent="0.25">
      <c r="D54" s="61" t="e">
        <f>#REF!</f>
        <v>#REF!</v>
      </c>
      <c r="E54" s="267" t="e">
        <f>#REF!</f>
        <v>#REF!</v>
      </c>
      <c r="F54" s="268"/>
      <c r="G54" s="269"/>
      <c r="H54" s="59" t="e">
        <f>$J524</f>
        <v>#REF!</v>
      </c>
      <c r="I54" s="90" t="e">
        <f>#REF!</f>
        <v>#REF!</v>
      </c>
      <c r="J54" s="121" t="e">
        <f>'Module 41'!$D$10</f>
        <v>#REF!</v>
      </c>
      <c r="K54" s="2" t="s">
        <v>17</v>
      </c>
      <c r="L54" s="26" t="str">
        <f t="shared" si="3"/>
        <v/>
      </c>
      <c r="M54" s="26" t="str">
        <f t="shared" si="4"/>
        <v>NA</v>
      </c>
      <c r="N54" s="26" t="str">
        <f t="shared" si="5"/>
        <v>NA</v>
      </c>
      <c r="O54" s="26"/>
      <c r="P54" s="33"/>
    </row>
    <row r="55" spans="4:16" x14ac:dyDescent="0.25">
      <c r="D55" s="60" t="e">
        <f>#REF!</f>
        <v>#REF!</v>
      </c>
      <c r="E55" s="264" t="e">
        <f>#REF!</f>
        <v>#REF!</v>
      </c>
      <c r="F55" s="265"/>
      <c r="G55" s="266"/>
      <c r="H55" s="58" t="e">
        <f>$J535</f>
        <v>#REF!</v>
      </c>
      <c r="I55" s="89" t="e">
        <f>#REF!</f>
        <v>#REF!</v>
      </c>
      <c r="J55" s="120" t="e">
        <f>'Module 42'!$D$10</f>
        <v>#REF!</v>
      </c>
      <c r="K55" s="2" t="s">
        <v>17</v>
      </c>
      <c r="L55" s="26" t="str">
        <f t="shared" si="3"/>
        <v/>
      </c>
      <c r="M55" s="26" t="str">
        <f t="shared" si="4"/>
        <v>NA</v>
      </c>
      <c r="N55" s="26" t="str">
        <f t="shared" si="5"/>
        <v>NA</v>
      </c>
      <c r="O55" s="26"/>
      <c r="P55" s="33"/>
    </row>
    <row r="56" spans="4:16" x14ac:dyDescent="0.25">
      <c r="D56" s="61" t="e">
        <f>#REF!</f>
        <v>#REF!</v>
      </c>
      <c r="E56" s="267" t="e">
        <f>#REF!</f>
        <v>#REF!</v>
      </c>
      <c r="F56" s="268"/>
      <c r="G56" s="269"/>
      <c r="H56" s="59" t="e">
        <f>$J546</f>
        <v>#REF!</v>
      </c>
      <c r="I56" s="90" t="e">
        <f>#REF!</f>
        <v>#REF!</v>
      </c>
      <c r="J56" s="121" t="e">
        <f>'Module 43'!$D$10</f>
        <v>#REF!</v>
      </c>
      <c r="K56" s="2" t="s">
        <v>17</v>
      </c>
      <c r="L56" s="26" t="str">
        <f t="shared" si="3"/>
        <v/>
      </c>
      <c r="M56" s="26" t="str">
        <f t="shared" si="4"/>
        <v>NA</v>
      </c>
      <c r="N56" s="26" t="str">
        <f t="shared" si="5"/>
        <v>NA</v>
      </c>
      <c r="O56" s="26"/>
      <c r="P56" s="33"/>
    </row>
    <row r="57" spans="4:16" x14ac:dyDescent="0.25">
      <c r="D57" s="60" t="e">
        <f>#REF!</f>
        <v>#REF!</v>
      </c>
      <c r="E57" s="264" t="e">
        <f>#REF!</f>
        <v>#REF!</v>
      </c>
      <c r="F57" s="265"/>
      <c r="G57" s="266"/>
      <c r="H57" s="58" t="e">
        <f>$J557</f>
        <v>#REF!</v>
      </c>
      <c r="I57" s="89" t="e">
        <f>#REF!</f>
        <v>#REF!</v>
      </c>
      <c r="J57" s="120" t="e">
        <f>'Module 44'!$D$10</f>
        <v>#REF!</v>
      </c>
      <c r="K57" s="2" t="s">
        <v>17</v>
      </c>
      <c r="L57" s="26" t="str">
        <f t="shared" si="3"/>
        <v/>
      </c>
      <c r="M57" s="26" t="str">
        <f t="shared" si="4"/>
        <v>NA</v>
      </c>
      <c r="N57" s="26" t="str">
        <f t="shared" si="5"/>
        <v>NA</v>
      </c>
      <c r="O57" s="26"/>
      <c r="P57" s="33"/>
    </row>
    <row r="58" spans="4:16" x14ac:dyDescent="0.25">
      <c r="D58" s="61" t="e">
        <f>#REF!</f>
        <v>#REF!</v>
      </c>
      <c r="E58" s="267" t="e">
        <f>#REF!</f>
        <v>#REF!</v>
      </c>
      <c r="F58" s="268"/>
      <c r="G58" s="269"/>
      <c r="H58" s="59" t="e">
        <f>$J568</f>
        <v>#REF!</v>
      </c>
      <c r="I58" s="90" t="e">
        <f>#REF!</f>
        <v>#REF!</v>
      </c>
      <c r="J58" s="121" t="e">
        <f>'Module 45'!$D$10</f>
        <v>#REF!</v>
      </c>
      <c r="K58" s="2" t="s">
        <v>17</v>
      </c>
      <c r="L58" s="26" t="str">
        <f t="shared" si="3"/>
        <v/>
      </c>
      <c r="M58" s="26" t="str">
        <f t="shared" si="4"/>
        <v>NA</v>
      </c>
      <c r="N58" s="26" t="str">
        <f t="shared" si="5"/>
        <v>NA</v>
      </c>
      <c r="O58" s="26"/>
      <c r="P58" s="33"/>
    </row>
    <row r="59" spans="4:16" x14ac:dyDescent="0.25">
      <c r="D59" s="60" t="e">
        <f>#REF!</f>
        <v>#REF!</v>
      </c>
      <c r="E59" s="264" t="e">
        <f>#REF!</f>
        <v>#REF!</v>
      </c>
      <c r="F59" s="265"/>
      <c r="G59" s="266"/>
      <c r="H59" s="58" t="e">
        <f>$J579</f>
        <v>#REF!</v>
      </c>
      <c r="I59" s="89" t="e">
        <f>#REF!</f>
        <v>#REF!</v>
      </c>
      <c r="J59" s="120" t="e">
        <f>'Module 46'!$D$10</f>
        <v>#REF!</v>
      </c>
      <c r="K59" s="2" t="s">
        <v>17</v>
      </c>
      <c r="L59" s="26" t="str">
        <f t="shared" si="3"/>
        <v/>
      </c>
      <c r="M59" s="26" t="str">
        <f t="shared" si="4"/>
        <v>NA</v>
      </c>
      <c r="N59" s="26" t="str">
        <f t="shared" si="5"/>
        <v>NA</v>
      </c>
      <c r="O59" s="26"/>
      <c r="P59" s="33"/>
    </row>
    <row r="60" spans="4:16" x14ac:dyDescent="0.25">
      <c r="D60" s="61" t="e">
        <f>#REF!</f>
        <v>#REF!</v>
      </c>
      <c r="E60" s="267" t="e">
        <f>#REF!</f>
        <v>#REF!</v>
      </c>
      <c r="F60" s="268"/>
      <c r="G60" s="269"/>
      <c r="H60" s="59" t="e">
        <f>$J590</f>
        <v>#REF!</v>
      </c>
      <c r="I60" s="90" t="e">
        <f>#REF!</f>
        <v>#REF!</v>
      </c>
      <c r="J60" s="121" t="e">
        <f>'Module 47'!$D$10</f>
        <v>#REF!</v>
      </c>
      <c r="K60" s="2" t="s">
        <v>17</v>
      </c>
      <c r="L60" s="26" t="str">
        <f t="shared" si="3"/>
        <v/>
      </c>
      <c r="M60" s="26" t="str">
        <f t="shared" si="4"/>
        <v>NA</v>
      </c>
      <c r="N60" s="26" t="str">
        <f t="shared" si="5"/>
        <v>NA</v>
      </c>
      <c r="O60" s="26"/>
      <c r="P60" s="33"/>
    </row>
    <row r="61" spans="4:16" x14ac:dyDescent="0.25">
      <c r="D61" s="60" t="e">
        <f>#REF!</f>
        <v>#REF!</v>
      </c>
      <c r="E61" s="264" t="e">
        <f>#REF!</f>
        <v>#REF!</v>
      </c>
      <c r="F61" s="265"/>
      <c r="G61" s="266"/>
      <c r="H61" s="58" t="e">
        <f>$J601</f>
        <v>#REF!</v>
      </c>
      <c r="I61" s="89" t="e">
        <f>#REF!</f>
        <v>#REF!</v>
      </c>
      <c r="J61" s="120" t="e">
        <f>'Module 48'!$D$10</f>
        <v>#REF!</v>
      </c>
      <c r="K61" s="2" t="s">
        <v>17</v>
      </c>
      <c r="L61" s="26" t="str">
        <f t="shared" si="3"/>
        <v/>
      </c>
      <c r="M61" s="26" t="str">
        <f t="shared" si="4"/>
        <v>NA</v>
      </c>
      <c r="N61" s="26" t="str">
        <f t="shared" si="5"/>
        <v>NA</v>
      </c>
      <c r="O61" s="26"/>
      <c r="P61" s="33"/>
    </row>
    <row r="62" spans="4:16" x14ac:dyDescent="0.25">
      <c r="D62" s="61" t="e">
        <f>#REF!</f>
        <v>#REF!</v>
      </c>
      <c r="E62" s="267" t="e">
        <f>#REF!</f>
        <v>#REF!</v>
      </c>
      <c r="F62" s="268"/>
      <c r="G62" s="269"/>
      <c r="H62" s="59" t="e">
        <f>$J612</f>
        <v>#REF!</v>
      </c>
      <c r="I62" s="90" t="e">
        <f>#REF!</f>
        <v>#REF!</v>
      </c>
      <c r="J62" s="121" t="e">
        <f>'Module 49'!$D$10</f>
        <v>#REF!</v>
      </c>
      <c r="K62" s="2" t="s">
        <v>17</v>
      </c>
      <c r="L62" s="26" t="str">
        <f t="shared" si="3"/>
        <v/>
      </c>
      <c r="M62" s="26" t="str">
        <f t="shared" si="4"/>
        <v>NA</v>
      </c>
      <c r="N62" s="26" t="str">
        <f t="shared" si="5"/>
        <v>NA</v>
      </c>
      <c r="O62" s="26"/>
      <c r="P62" s="33"/>
    </row>
    <row r="63" spans="4:16" x14ac:dyDescent="0.25">
      <c r="D63" s="60" t="e">
        <f>#REF!</f>
        <v>#REF!</v>
      </c>
      <c r="E63" s="264" t="e">
        <f>#REF!</f>
        <v>#REF!</v>
      </c>
      <c r="F63" s="265"/>
      <c r="G63" s="266"/>
      <c r="H63" s="58" t="e">
        <f>$J623</f>
        <v>#REF!</v>
      </c>
      <c r="I63" s="89" t="e">
        <f>#REF!</f>
        <v>#REF!</v>
      </c>
      <c r="J63" s="120" t="e">
        <f>'Module 50'!$D$10</f>
        <v>#REF!</v>
      </c>
      <c r="K63" s="2" t="s">
        <v>17</v>
      </c>
      <c r="L63" s="27" t="str">
        <f t="shared" si="3"/>
        <v/>
      </c>
      <c r="M63" s="27" t="str">
        <f t="shared" si="4"/>
        <v>NA</v>
      </c>
      <c r="N63" s="27" t="str">
        <f t="shared" si="5"/>
        <v>NA</v>
      </c>
      <c r="O63" s="26"/>
      <c r="P63" s="33"/>
    </row>
    <row r="64" spans="4:16" x14ac:dyDescent="0.25">
      <c r="D64" s="270" t="e">
        <f>"Weighted Average for "&amp;#REF!&amp;":"</f>
        <v>#REF!</v>
      </c>
      <c r="E64" s="271"/>
      <c r="F64" s="271"/>
      <c r="G64" s="272"/>
      <c r="H64" s="86">
        <f>L64</f>
        <v>0</v>
      </c>
      <c r="I64" s="91" t="e">
        <f>IF(SUM(I14:I63)=1,"","Error &lt;&gt; 100%")</f>
        <v>#REF!</v>
      </c>
      <c r="J64" s="56"/>
      <c r="L64" s="34">
        <f>SUM(L14:L63)</f>
        <v>0</v>
      </c>
      <c r="M64" s="34">
        <f>SUM(M14:M63)</f>
        <v>0</v>
      </c>
      <c r="N64" s="34">
        <f>SUM(N14:N63)</f>
        <v>0</v>
      </c>
      <c r="O64" s="26"/>
      <c r="P64" s="33"/>
    </row>
    <row r="65" spans="4:16" ht="15.75" thickBot="1" x14ac:dyDescent="0.3">
      <c r="D65" s="273" t="s">
        <v>31</v>
      </c>
      <c r="E65" s="274"/>
      <c r="F65" s="274"/>
      <c r="G65" s="275"/>
      <c r="H65" s="87">
        <f>IF(N64=0,0,M64/N64)</f>
        <v>0</v>
      </c>
      <c r="I65" s="88"/>
      <c r="J65" s="57"/>
      <c r="L65" s="26"/>
      <c r="M65" s="26"/>
      <c r="N65" s="26"/>
      <c r="O65" s="26"/>
      <c r="P65" s="33"/>
    </row>
    <row r="66" spans="4:16" x14ac:dyDescent="0.25">
      <c r="L66" s="26"/>
      <c r="M66" s="26"/>
      <c r="N66" s="26"/>
      <c r="O66" s="26"/>
      <c r="P66" s="33"/>
    </row>
    <row r="67" spans="4:16" x14ac:dyDescent="0.25">
      <c r="D67" s="276" t="e">
        <f>"* Weighting established by "&amp;#REF!&amp; " "&amp;#REF!</f>
        <v>#REF!</v>
      </c>
      <c r="E67" s="276"/>
      <c r="F67" s="276"/>
      <c r="G67" s="276"/>
      <c r="H67" s="276"/>
      <c r="I67" s="276"/>
      <c r="L67" s="26"/>
      <c r="M67" s="26"/>
      <c r="N67" s="26"/>
      <c r="O67" s="26"/>
      <c r="P67" s="33"/>
    </row>
    <row r="68" spans="4:16" ht="15.75" thickBot="1" x14ac:dyDescent="0.3">
      <c r="L68" s="26"/>
      <c r="M68" s="26"/>
      <c r="N68" s="26"/>
      <c r="O68" s="26"/>
      <c r="P68" s="33"/>
    </row>
    <row r="69" spans="4:16" x14ac:dyDescent="0.25">
      <c r="D69" s="172" t="s">
        <v>32</v>
      </c>
      <c r="E69" s="173"/>
      <c r="F69" s="173"/>
      <c r="G69" s="174"/>
      <c r="H69" s="149"/>
      <c r="I69" s="277" t="s">
        <v>33</v>
      </c>
      <c r="J69" s="278"/>
      <c r="L69" s="26"/>
      <c r="M69" s="26"/>
      <c r="N69" s="26"/>
      <c r="O69" s="26"/>
      <c r="P69" s="33"/>
    </row>
    <row r="70" spans="4:16" x14ac:dyDescent="0.25">
      <c r="D70" s="45" t="s">
        <v>1</v>
      </c>
      <c r="E70" s="137" t="s">
        <v>34</v>
      </c>
      <c r="F70" s="137"/>
      <c r="G70" s="138"/>
      <c r="H70" s="150"/>
      <c r="I70" s="279"/>
      <c r="J70" s="280"/>
      <c r="L70" s="26"/>
      <c r="M70" s="26"/>
      <c r="N70" s="26"/>
      <c r="O70" s="26"/>
      <c r="P70" s="33"/>
    </row>
    <row r="71" spans="4:16" ht="23.25" customHeight="1" x14ac:dyDescent="0.25">
      <c r="D71" s="41" t="e">
        <f>#REF!</f>
        <v>#REF!</v>
      </c>
      <c r="E71" s="139" t="e">
        <f>#REF!&amp;" Prioritized Requirements"</f>
        <v>#REF!</v>
      </c>
      <c r="F71" s="139"/>
      <c r="G71" s="140"/>
      <c r="H71" s="151"/>
      <c r="I71" s="146" t="e">
        <f>#REF!*100 &amp; "% compliant or greater."</f>
        <v>#REF!</v>
      </c>
      <c r="J71" s="143"/>
      <c r="L71" s="26"/>
      <c r="M71" s="26"/>
      <c r="N71" s="26"/>
      <c r="O71" s="26"/>
      <c r="P71" s="33"/>
    </row>
    <row r="72" spans="4:16" ht="23.25" customHeight="1" x14ac:dyDescent="0.25">
      <c r="D72" s="42" t="e">
        <f>#REF!</f>
        <v>#REF!</v>
      </c>
      <c r="E72" s="54" t="e">
        <f>#REF!&amp;" Prioritized Requirements"</f>
        <v>#REF!</v>
      </c>
      <c r="F72" s="95"/>
      <c r="G72" s="96"/>
      <c r="H72" s="152"/>
      <c r="I72" s="147" t="e">
        <f>#REF!*100 &amp; "% compliant or greater, less than " &amp;#REF!* 100 &amp; "%."</f>
        <v>#REF!</v>
      </c>
      <c r="J72" s="144"/>
      <c r="L72" s="26"/>
      <c r="M72" s="26"/>
      <c r="N72" s="26"/>
      <c r="O72" s="26"/>
      <c r="P72" s="33"/>
    </row>
    <row r="73" spans="4:16" ht="23.25" customHeight="1" thickBot="1" x14ac:dyDescent="0.3">
      <c r="D73" s="43" t="e">
        <f>#REF!</f>
        <v>#REF!</v>
      </c>
      <c r="E73" s="141" t="e">
        <f>#REF!&amp;" Prioritized Requirements"</f>
        <v>#REF!</v>
      </c>
      <c r="F73" s="141"/>
      <c r="G73" s="142"/>
      <c r="H73" s="153"/>
      <c r="I73" s="148" t="e">
        <f>"Less than " &amp;#REF!* 100 &amp; "% compliant."</f>
        <v>#REF!</v>
      </c>
      <c r="J73" s="145"/>
      <c r="L73" s="26"/>
      <c r="M73" s="26"/>
      <c r="N73" s="26"/>
      <c r="O73" s="26"/>
      <c r="P73" s="33"/>
    </row>
    <row r="74" spans="4:16" ht="15.75" thickBot="1" x14ac:dyDescent="0.3">
      <c r="L74" s="26"/>
      <c r="M74" s="26"/>
      <c r="N74" s="26"/>
      <c r="O74" s="26"/>
      <c r="P74" s="33"/>
    </row>
    <row r="75" spans="4:16" x14ac:dyDescent="0.25">
      <c r="D75" s="259" t="s">
        <v>35</v>
      </c>
      <c r="E75" s="260"/>
      <c r="F75" s="260"/>
      <c r="G75" s="260"/>
      <c r="H75" s="260"/>
      <c r="I75" s="260"/>
      <c r="J75" s="261"/>
      <c r="K75" s="97"/>
      <c r="L75" s="26"/>
      <c r="M75" s="26"/>
      <c r="N75" s="26"/>
      <c r="O75" s="26"/>
      <c r="P75" s="33"/>
    </row>
    <row r="76" spans="4:16" x14ac:dyDescent="0.25">
      <c r="D76" s="45" t="s">
        <v>3</v>
      </c>
      <c r="E76" s="175" t="s">
        <v>36</v>
      </c>
      <c r="F76" s="137" t="s">
        <v>34</v>
      </c>
      <c r="G76" s="262"/>
      <c r="H76" s="262"/>
      <c r="I76" s="262"/>
      <c r="J76" s="263"/>
      <c r="L76" s="26"/>
      <c r="M76" s="26"/>
      <c r="N76" s="26"/>
      <c r="O76" s="26"/>
      <c r="P76" s="33"/>
    </row>
    <row r="77" spans="4:16" ht="90" customHeight="1" x14ac:dyDescent="0.25">
      <c r="D77" s="46" t="e">
        <f>#REF!</f>
        <v>#REF!</v>
      </c>
      <c r="E77" s="38" t="e">
        <f>#REF!</f>
        <v>#REF!</v>
      </c>
      <c r="F77" s="248" t="e">
        <f>#REF!</f>
        <v>#REF!</v>
      </c>
      <c r="G77" s="249"/>
      <c r="H77" s="249"/>
      <c r="I77" s="249"/>
      <c r="J77" s="250"/>
      <c r="K77" s="98"/>
      <c r="L77" s="26"/>
      <c r="M77" s="26"/>
      <c r="N77" s="26"/>
      <c r="O77" s="26"/>
      <c r="P77" s="33"/>
    </row>
    <row r="78" spans="4:16" ht="24" customHeight="1" x14ac:dyDescent="0.25">
      <c r="D78" s="47" t="e">
        <f>#REF!</f>
        <v>#REF!</v>
      </c>
      <c r="E78" s="39" t="e">
        <f>#REF!</f>
        <v>#REF!</v>
      </c>
      <c r="F78" s="251" t="e">
        <f>#REF!</f>
        <v>#REF!</v>
      </c>
      <c r="G78" s="251"/>
      <c r="H78" s="251"/>
      <c r="I78" s="251"/>
      <c r="J78" s="252"/>
      <c r="K78" s="99"/>
      <c r="L78" s="26"/>
      <c r="M78" s="26"/>
      <c r="N78" s="26"/>
      <c r="O78" s="26"/>
      <c r="P78" s="33"/>
    </row>
    <row r="79" spans="4:16" ht="45" customHeight="1" x14ac:dyDescent="0.25">
      <c r="D79" s="46" t="e">
        <f>#REF!</f>
        <v>#REF!</v>
      </c>
      <c r="E79" s="38" t="e">
        <f>#REF!</f>
        <v>#REF!</v>
      </c>
      <c r="F79" s="253" t="e">
        <f>#REF!</f>
        <v>#REF!</v>
      </c>
      <c r="G79" s="253"/>
      <c r="H79" s="253"/>
      <c r="I79" s="253"/>
      <c r="J79" s="254"/>
      <c r="K79" s="99"/>
      <c r="L79" s="26"/>
      <c r="M79" s="26"/>
      <c r="N79" s="26"/>
      <c r="O79" s="26"/>
      <c r="P79" s="63"/>
    </row>
    <row r="80" spans="4:16" ht="45" customHeight="1" x14ac:dyDescent="0.25">
      <c r="D80" s="47" t="e">
        <f>#REF!</f>
        <v>#REF!</v>
      </c>
      <c r="E80" s="39" t="e">
        <f>#REF!</f>
        <v>#REF!</v>
      </c>
      <c r="F80" s="255" t="e">
        <f>#REF!</f>
        <v>#REF!</v>
      </c>
      <c r="G80" s="255"/>
      <c r="H80" s="255"/>
      <c r="I80" s="255"/>
      <c r="J80" s="256"/>
      <c r="K80" s="99"/>
      <c r="L80" s="26"/>
      <c r="M80" s="26"/>
      <c r="N80" s="26"/>
      <c r="O80" s="26"/>
      <c r="P80" s="33"/>
    </row>
    <row r="81" spans="1:16" ht="30" customHeight="1" x14ac:dyDescent="0.25">
      <c r="D81" s="46" t="e">
        <f>#REF!</f>
        <v>#REF!</v>
      </c>
      <c r="E81" s="38" t="e">
        <f>#REF!</f>
        <v>#REF!</v>
      </c>
      <c r="F81" s="249" t="e">
        <f>#REF!</f>
        <v>#REF!</v>
      </c>
      <c r="G81" s="249"/>
      <c r="H81" s="249"/>
      <c r="I81" s="249"/>
      <c r="J81" s="250"/>
      <c r="K81" s="99"/>
      <c r="L81" s="26"/>
      <c r="M81" s="26"/>
      <c r="N81" s="26"/>
      <c r="O81" s="26"/>
      <c r="P81" s="33"/>
    </row>
    <row r="82" spans="1:16" ht="24" customHeight="1" thickBot="1" x14ac:dyDescent="0.3">
      <c r="D82" s="48" t="e">
        <f>#REF!</f>
        <v>#REF!</v>
      </c>
      <c r="E82" s="40" t="e">
        <f>#REF!</f>
        <v>#REF!</v>
      </c>
      <c r="F82" s="257" t="e">
        <f>#REF!</f>
        <v>#REF!</v>
      </c>
      <c r="G82" s="257"/>
      <c r="H82" s="257"/>
      <c r="I82" s="257"/>
      <c r="J82" s="258"/>
      <c r="K82" s="99"/>
      <c r="L82" s="26"/>
      <c r="M82" s="26"/>
      <c r="N82" s="26"/>
      <c r="O82" s="26"/>
      <c r="P82" s="33"/>
    </row>
    <row r="83" spans="1:16" ht="15.75" thickBot="1" x14ac:dyDescent="0.3">
      <c r="L83" s="26"/>
      <c r="M83" s="26"/>
      <c r="N83" s="26"/>
      <c r="O83" s="26"/>
      <c r="P83" s="33"/>
    </row>
    <row r="84" spans="1:16" ht="15.75" customHeight="1" thickBot="1" x14ac:dyDescent="0.3">
      <c r="D84" s="245" t="e">
        <f>#REF!&amp;" - "&amp;#REF!</f>
        <v>#REF!</v>
      </c>
      <c r="E84" s="246"/>
      <c r="F84" s="246"/>
      <c r="G84" s="16"/>
      <c r="H84" s="16"/>
      <c r="I84" s="16" t="s">
        <v>37</v>
      </c>
      <c r="J84" s="17" t="e">
        <f>IF(SUM(M93:O93)=0,"N/A",SUM(M93:O93)/SUM(M86:O86))</f>
        <v>#REF!</v>
      </c>
      <c r="P84" s="33"/>
    </row>
    <row r="85" spans="1:16" ht="15.75" customHeight="1" thickBot="1" x14ac:dyDescent="0.3">
      <c r="D85" s="234" t="s">
        <v>38</v>
      </c>
      <c r="E85" s="236" t="s">
        <v>39</v>
      </c>
      <c r="F85" s="236"/>
      <c r="G85" s="236"/>
      <c r="H85" s="237" t="s">
        <v>40</v>
      </c>
      <c r="I85" s="239" t="s">
        <v>41</v>
      </c>
      <c r="J85" s="232" t="s">
        <v>42</v>
      </c>
      <c r="L85" s="26"/>
      <c r="M85" s="34" t="e">
        <f>#REF!</f>
        <v>#REF!</v>
      </c>
      <c r="N85" s="34" t="e">
        <f>#REF!</f>
        <v>#REF!</v>
      </c>
      <c r="O85" s="34" t="e">
        <f>#REF!</f>
        <v>#REF!</v>
      </c>
      <c r="P85" s="33"/>
    </row>
    <row r="86" spans="1:16" ht="15.75" customHeight="1" thickBot="1" x14ac:dyDescent="0.3">
      <c r="D86" s="235"/>
      <c r="E86" s="71" t="e">
        <f>#REF!</f>
        <v>#REF!</v>
      </c>
      <c r="F86" s="72" t="e">
        <f>#REF!</f>
        <v>#REF!</v>
      </c>
      <c r="G86" s="73" t="e">
        <f>#REF!</f>
        <v>#REF!</v>
      </c>
      <c r="H86" s="238"/>
      <c r="I86" s="240"/>
      <c r="J86" s="233"/>
      <c r="L86" s="34" t="s">
        <v>43</v>
      </c>
      <c r="M86" s="26" t="e">
        <f>E93*#REF!*#REF!</f>
        <v>#REF!</v>
      </c>
      <c r="N86" s="26" t="e">
        <f>F93*#REF!*#REF!</f>
        <v>#REF!</v>
      </c>
      <c r="O86" s="26" t="e">
        <f>G93*#REF!*#REF!</f>
        <v>#REF!</v>
      </c>
      <c r="P86" s="33"/>
    </row>
    <row r="87" spans="1:16" ht="15.75" customHeight="1" thickBot="1" x14ac:dyDescent="0.3">
      <c r="D87" s="84" t="e">
        <f>#REF!</f>
        <v>#REF!</v>
      </c>
      <c r="E87" s="77" t="e">
        <f>COUNTIFS('Time and Effort Certification'!#REF!,#REF!,'Time and Effort Certification'!#REF!,#REF!)</f>
        <v>#REF!</v>
      </c>
      <c r="F87" s="78" t="e">
        <f>COUNTIFS('Time and Effort Certification'!#REF!,#REF!,'Time and Effort Certification'!#REF!,#REF!)</f>
        <v>#REF!</v>
      </c>
      <c r="G87" s="79" t="e">
        <f>COUNTIFS('Time and Effort Certification'!#REF!,#REF!,'Time and Effort Certification'!#REF!,#REF!)</f>
        <v>#REF!</v>
      </c>
      <c r="H87" s="67" t="e">
        <f>SUM(E87:G87)</f>
        <v>#REF!</v>
      </c>
      <c r="I87" s="92" t="e">
        <f>COUNTIFS('Time and Effort Certification'!#REF!,"&lt;&gt;",'Time and Effort Certification'!#REF!,#REF!)</f>
        <v>#REF!</v>
      </c>
      <c r="J87" s="68"/>
      <c r="L87" s="34" t="e">
        <f>#REF!</f>
        <v>#REF!</v>
      </c>
      <c r="M87" s="26" t="e">
        <f>E87*#REF!*#REF!</f>
        <v>#REF!</v>
      </c>
      <c r="N87" s="26" t="e">
        <f>F87*#REF!*#REF!</f>
        <v>#REF!</v>
      </c>
      <c r="O87" s="26" t="e">
        <f>G87*#REF!*#REF!</f>
        <v>#REF!</v>
      </c>
      <c r="P87" s="33"/>
    </row>
    <row r="88" spans="1:16" ht="15.75" customHeight="1" thickBot="1" x14ac:dyDescent="0.3">
      <c r="D88" s="64" t="e">
        <f>#REF!</f>
        <v>#REF!</v>
      </c>
      <c r="E88" s="74" t="e">
        <f>COUNTIFS('Time and Effort Certification'!#REF!,#REF!,'Time and Effort Certification'!#REF!,#REF!)</f>
        <v>#REF!</v>
      </c>
      <c r="F88" s="75" t="e">
        <f>COUNTIFS('Time and Effort Certification'!#REF!,#REF!,'Time and Effort Certification'!#REF!,#REF!)</f>
        <v>#REF!</v>
      </c>
      <c r="G88" s="76" t="e">
        <f>COUNTIFS('Time and Effort Certification'!#REF!,#REF!,'Time and Effort Certification'!#REF!,#REF!)</f>
        <v>#REF!</v>
      </c>
      <c r="H88" s="65" t="e">
        <f t="shared" ref="H88:H92" si="6">SUM(E88:G88)</f>
        <v>#REF!</v>
      </c>
      <c r="I88" s="93" t="e">
        <f>COUNTIFS('Time and Effort Certification'!#REF!,"&lt;&gt;",'Time and Effort Certification'!#REF!,#REF!)</f>
        <v>#REF!</v>
      </c>
      <c r="J88" s="85"/>
      <c r="L88" s="34" t="e">
        <f>#REF!</f>
        <v>#REF!</v>
      </c>
      <c r="M88" s="26" t="e">
        <f>E88*#REF!*#REF!</f>
        <v>#REF!</v>
      </c>
      <c r="N88" s="26" t="e">
        <f>F88*#REF!*#REF!</f>
        <v>#REF!</v>
      </c>
      <c r="O88" s="26" t="e">
        <f>G88*#REF!*#REF!</f>
        <v>#REF!</v>
      </c>
      <c r="P88" s="33"/>
    </row>
    <row r="89" spans="1:16" ht="15.75" customHeight="1" thickBot="1" x14ac:dyDescent="0.3">
      <c r="D89" s="66" t="e">
        <f>#REF!</f>
        <v>#REF!</v>
      </c>
      <c r="E89" s="77" t="e">
        <f>COUNTIFS('Time and Effort Certification'!#REF!,#REF!,'Time and Effort Certification'!#REF!,#REF!)</f>
        <v>#REF!</v>
      </c>
      <c r="F89" s="78" t="e">
        <f>COUNTIFS('Time and Effort Certification'!#REF!,#REF!,'Time and Effort Certification'!#REF!,#REF!)</f>
        <v>#REF!</v>
      </c>
      <c r="G89" s="79" t="e">
        <f>COUNTIFS('Time and Effort Certification'!#REF!,#REF!,'Time and Effort Certification'!#REF!,#REF!)</f>
        <v>#REF!</v>
      </c>
      <c r="H89" s="67" t="e">
        <f t="shared" si="6"/>
        <v>#REF!</v>
      </c>
      <c r="I89" s="92" t="e">
        <f>COUNTIFS('Time and Effort Certification'!#REF!,"&lt;&gt;",'Time and Effort Certification'!#REF!,#REF!)</f>
        <v>#REF!</v>
      </c>
      <c r="J89" s="85"/>
      <c r="L89" s="34" t="e">
        <f>#REF!</f>
        <v>#REF!</v>
      </c>
      <c r="M89" s="26" t="e">
        <f>E89*#REF!*#REF!</f>
        <v>#REF!</v>
      </c>
      <c r="N89" s="26" t="e">
        <f>F89*#REF!*#REF!</f>
        <v>#REF!</v>
      </c>
      <c r="O89" s="26" t="e">
        <f>G89*#REF!*#REF!</f>
        <v>#REF!</v>
      </c>
      <c r="P89" s="33"/>
    </row>
    <row r="90" spans="1:16" ht="15.75" customHeight="1" thickBot="1" x14ac:dyDescent="0.3">
      <c r="A90" s="18" t="s">
        <v>44</v>
      </c>
      <c r="B90" s="100"/>
      <c r="D90" s="69" t="e">
        <f>#REF!</f>
        <v>#REF!</v>
      </c>
      <c r="E90" s="74" t="e">
        <f>COUNTIFS('Time and Effort Certification'!#REF!,#REF!,'Time and Effort Certification'!#REF!,#REF!)</f>
        <v>#REF!</v>
      </c>
      <c r="F90" s="75" t="e">
        <f>COUNTIFS('Time and Effort Certification'!#REF!,#REF!,'Time and Effort Certification'!#REF!,#REF!)</f>
        <v>#REF!</v>
      </c>
      <c r="G90" s="76" t="e">
        <f>COUNTIFS('Time and Effort Certification'!#REF!,#REF!,'Time and Effort Certification'!#REF!,#REF!)</f>
        <v>#REF!</v>
      </c>
      <c r="H90" s="65" t="e">
        <f t="shared" si="6"/>
        <v>#REF!</v>
      </c>
      <c r="I90" s="93" t="e">
        <f>COUNTIFS('Time and Effort Certification'!#REF!,"&lt;&gt;",'Time and Effort Certification'!#REF!,#REF!)</f>
        <v>#REF!</v>
      </c>
      <c r="J90" s="85"/>
      <c r="L90" s="34" t="e">
        <f>#REF!</f>
        <v>#REF!</v>
      </c>
      <c r="M90" s="26" t="e">
        <f>E90*#REF!*#REF!</f>
        <v>#REF!</v>
      </c>
      <c r="N90" s="26" t="e">
        <f>F90*#REF!*#REF!</f>
        <v>#REF!</v>
      </c>
      <c r="O90" s="26" t="e">
        <f>G90*#REF!*#REF!</f>
        <v>#REF!</v>
      </c>
      <c r="P90" s="33"/>
    </row>
    <row r="91" spans="1:16" ht="15.75" customHeight="1" thickBot="1" x14ac:dyDescent="0.3">
      <c r="A91" s="19" t="s">
        <v>45</v>
      </c>
      <c r="B91" s="101"/>
      <c r="D91" s="70" t="e">
        <f>#REF!</f>
        <v>#REF!</v>
      </c>
      <c r="E91" s="77" t="e">
        <f>COUNTIFS('Time and Effort Certification'!#REF!,#REF!,'Time and Effort Certification'!#REF!,#REF!)</f>
        <v>#REF!</v>
      </c>
      <c r="F91" s="78" t="e">
        <f>COUNTIFS('Time and Effort Certification'!#REF!,#REF!,'Time and Effort Certification'!#REF!,#REF!)</f>
        <v>#REF!</v>
      </c>
      <c r="G91" s="79" t="e">
        <f>COUNTIFS('Time and Effort Certification'!#REF!,#REF!,'Time and Effort Certification'!#REF!,#REF!)</f>
        <v>#REF!</v>
      </c>
      <c r="H91" s="67" t="e">
        <f t="shared" si="6"/>
        <v>#REF!</v>
      </c>
      <c r="I91" s="92" t="e">
        <f>COUNTIFS('Time and Effort Certification'!#REF!,"&lt;&gt;",'Time and Effort Certification'!#REF!,#REF!)</f>
        <v>#REF!</v>
      </c>
      <c r="J91" s="85"/>
      <c r="L91" s="34" t="e">
        <f>#REF!</f>
        <v>#REF!</v>
      </c>
      <c r="M91" s="26" t="e">
        <f>E91*#REF!*#REF!</f>
        <v>#REF!</v>
      </c>
      <c r="N91" s="26" t="e">
        <f>F91*#REF!*#REF!</f>
        <v>#REF!</v>
      </c>
      <c r="O91" s="26" t="e">
        <f>G91*#REF!*#REF!</f>
        <v>#REF!</v>
      </c>
      <c r="P91" s="33"/>
    </row>
    <row r="92" spans="1:16" ht="15.75" customHeight="1" thickBot="1" x14ac:dyDescent="0.3">
      <c r="A92" s="22" t="e">
        <f>IF('Time and Effort Certification'!#REF!&gt;0,"Yes","No")</f>
        <v>#REF!</v>
      </c>
      <c r="B92" s="102" t="e">
        <f>IF(A92="Yes",1,0)</f>
        <v>#REF!</v>
      </c>
      <c r="D92" s="83" t="e">
        <f>#REF!</f>
        <v>#REF!</v>
      </c>
      <c r="E92" s="74" t="e">
        <f>COUNTIFS('Time and Effort Certification'!#REF!,#REF!,'Time and Effort Certification'!#REF!,#REF!)</f>
        <v>#REF!</v>
      </c>
      <c r="F92" s="75" t="e">
        <f>COUNTIFS('Time and Effort Certification'!#REF!,#REF!,'Time and Effort Certification'!#REF!,#REF!)</f>
        <v>#REF!</v>
      </c>
      <c r="G92" s="76" t="e">
        <f>COUNTIFS('Time and Effort Certification'!#REF!,#REF!,'Time and Effort Certification'!#REF!,#REF!)</f>
        <v>#REF!</v>
      </c>
      <c r="H92" s="65" t="e">
        <f t="shared" si="6"/>
        <v>#REF!</v>
      </c>
      <c r="I92" s="93" t="e">
        <f>COUNTIFS('Time and Effort Certification'!#REF!,"&lt;&gt;",'Time and Effort Certification'!#REF!,#REF!)</f>
        <v>#REF!</v>
      </c>
      <c r="J92" s="85"/>
      <c r="L92" s="34" t="e">
        <f>#REF!</f>
        <v>#REF!</v>
      </c>
      <c r="M92" s="26" t="e">
        <f>E92*#REF!*#REF!</f>
        <v>#REF!</v>
      </c>
      <c r="N92" s="26" t="e">
        <f>F92*#REF!*#REF!</f>
        <v>#REF!</v>
      </c>
      <c r="O92" s="26" t="e">
        <f>G92*#REF!*#REF!</f>
        <v>#REF!</v>
      </c>
      <c r="P92" s="33"/>
    </row>
    <row r="93" spans="1:16" ht="15.75" customHeight="1" thickBot="1" x14ac:dyDescent="0.3">
      <c r="D93" s="80" t="s">
        <v>46</v>
      </c>
      <c r="E93" s="81" t="e">
        <f>SUM(E87:E92)</f>
        <v>#REF!</v>
      </c>
      <c r="F93" s="81" t="e">
        <f>SUM(F87:F92)</f>
        <v>#REF!</v>
      </c>
      <c r="G93" s="81" t="e">
        <f>SUM(G87:G92)</f>
        <v>#REF!</v>
      </c>
      <c r="H93" s="82" t="e">
        <f>SUM(H87:H92)</f>
        <v>#REF!</v>
      </c>
      <c r="I93" s="82" t="e">
        <f>SUM(I87:I92)</f>
        <v>#REF!</v>
      </c>
      <c r="J93" s="104"/>
      <c r="L93" s="34" t="str">
        <f>D93</f>
        <v>Total:</v>
      </c>
      <c r="M93" s="26" t="e">
        <f>SUM(M87:M92)</f>
        <v>#REF!</v>
      </c>
      <c r="N93" s="26" t="e">
        <f>SUM(N87:N92)</f>
        <v>#REF!</v>
      </c>
      <c r="O93" s="26" t="e">
        <f>SUM(O87:O92)</f>
        <v>#REF!</v>
      </c>
      <c r="P93" s="33"/>
    </row>
    <row r="94" spans="1:16" ht="15.75" customHeight="1" thickBot="1" x14ac:dyDescent="0.3">
      <c r="D94" s="55"/>
      <c r="H94" s="4"/>
      <c r="L94" s="26" t="s">
        <v>47</v>
      </c>
      <c r="M94" s="35" t="e">
        <f t="shared" ref="M94:O94" si="7">IF(M86=0,"NA",M93/M86)</f>
        <v>#REF!</v>
      </c>
      <c r="N94" s="35" t="e">
        <f t="shared" si="7"/>
        <v>#REF!</v>
      </c>
      <c r="O94" s="35" t="e">
        <f t="shared" si="7"/>
        <v>#REF!</v>
      </c>
      <c r="P94" s="33"/>
    </row>
    <row r="95" spans="1:16" ht="15.75" customHeight="1" thickBot="1" x14ac:dyDescent="0.3">
      <c r="D95" s="245" t="e">
        <f>#REF!&amp;" - "&amp;#REF!</f>
        <v>#REF!</v>
      </c>
      <c r="E95" s="246"/>
      <c r="F95" s="246"/>
      <c r="G95" s="16"/>
      <c r="H95" s="16"/>
      <c r="I95" s="16" t="str">
        <f>$I$84</f>
        <v xml:space="preserve">Overall Compliance: </v>
      </c>
      <c r="J95" s="17" t="e">
        <f>IF(SUM(M104:O104)=0,"N/A",SUM(M104:O104)/SUM(M97:O97))</f>
        <v>#REF!</v>
      </c>
      <c r="L95" s="26"/>
      <c r="M95" s="26"/>
      <c r="N95" s="26"/>
      <c r="O95" s="26"/>
      <c r="P95" s="33"/>
    </row>
    <row r="96" spans="1:16" ht="15.75" customHeight="1" thickBot="1" x14ac:dyDescent="0.3">
      <c r="D96" s="234" t="str">
        <f>$D$85</f>
        <v>Availability</v>
      </c>
      <c r="E96" s="236" t="str">
        <f>$E$85</f>
        <v>Priority</v>
      </c>
      <c r="F96" s="236"/>
      <c r="G96" s="236"/>
      <c r="H96" s="237" t="str">
        <f>$H$85</f>
        <v>Total</v>
      </c>
      <c r="I96" s="239" t="str">
        <f>$I$85</f>
        <v>Comments</v>
      </c>
      <c r="J96" s="232" t="str">
        <f>$J$85</f>
        <v>Availability by Type</v>
      </c>
      <c r="L96" s="26"/>
      <c r="M96" s="34" t="e">
        <f>#REF!</f>
        <v>#REF!</v>
      </c>
      <c r="N96" s="34" t="e">
        <f>#REF!</f>
        <v>#REF!</v>
      </c>
      <c r="O96" s="34" t="e">
        <f>#REF!</f>
        <v>#REF!</v>
      </c>
      <c r="P96" s="33"/>
    </row>
    <row r="97" spans="1:16" ht="15.75" customHeight="1" thickBot="1" x14ac:dyDescent="0.3">
      <c r="D97" s="235"/>
      <c r="E97" s="71" t="e">
        <f>#REF!</f>
        <v>#REF!</v>
      </c>
      <c r="F97" s="72" t="e">
        <f>#REF!</f>
        <v>#REF!</v>
      </c>
      <c r="G97" s="73" t="e">
        <f>#REF!</f>
        <v>#REF!</v>
      </c>
      <c r="H97" s="238"/>
      <c r="I97" s="240"/>
      <c r="J97" s="233"/>
      <c r="L97" s="34" t="s">
        <v>43</v>
      </c>
      <c r="M97" s="26" t="e">
        <f>E104*#REF!*#REF!</f>
        <v>#REF!</v>
      </c>
      <c r="N97" s="26" t="e">
        <f>F104*#REF!*#REF!</f>
        <v>#REF!</v>
      </c>
      <c r="O97" s="26" t="e">
        <f>G104*#REF!*#REF!</f>
        <v>#REF!</v>
      </c>
      <c r="P97" s="33"/>
    </row>
    <row r="98" spans="1:16" ht="15.75" customHeight="1" thickBot="1" x14ac:dyDescent="0.3">
      <c r="D98" s="84" t="e">
        <f>#REF!</f>
        <v>#REF!</v>
      </c>
      <c r="E98" s="77" t="e">
        <f>COUNTIFS(Payroll!#REF!,#REF!,Payroll!#REF!,#REF!)</f>
        <v>#REF!</v>
      </c>
      <c r="F98" s="78" t="e">
        <f>COUNTIFS(Payroll!#REF!,#REF!,Payroll!#REF!,#REF!)</f>
        <v>#REF!</v>
      </c>
      <c r="G98" s="79" t="e">
        <f>COUNTIFS(Payroll!#REF!,#REF!,Payroll!#REF!,#REF!)</f>
        <v>#REF!</v>
      </c>
      <c r="H98" s="67" t="e">
        <f>SUM(E98:G98)</f>
        <v>#REF!</v>
      </c>
      <c r="I98" s="92" t="e">
        <f>COUNTIFS(Payroll!#REF!,"&lt;&gt;",Payroll!#REF!,#REF!)</f>
        <v>#REF!</v>
      </c>
      <c r="J98" s="68"/>
      <c r="L98" s="34" t="e">
        <f>#REF!</f>
        <v>#REF!</v>
      </c>
      <c r="M98" s="26" t="e">
        <f>E98*#REF!*#REF!</f>
        <v>#REF!</v>
      </c>
      <c r="N98" s="26" t="e">
        <f>F98*#REF!*#REF!</f>
        <v>#REF!</v>
      </c>
      <c r="O98" s="26" t="e">
        <f>G98*#REF!*#REF!</f>
        <v>#REF!</v>
      </c>
      <c r="P98" s="33"/>
    </row>
    <row r="99" spans="1:16" ht="15.75" customHeight="1" thickBot="1" x14ac:dyDescent="0.3">
      <c r="D99" s="64" t="e">
        <f>#REF!</f>
        <v>#REF!</v>
      </c>
      <c r="E99" s="74" t="e">
        <f>COUNTIFS(Payroll!#REF!,#REF!,Payroll!#REF!,#REF!)</f>
        <v>#REF!</v>
      </c>
      <c r="F99" s="75" t="e">
        <f>COUNTIFS(Payroll!#REF!,#REF!,Payroll!#REF!,#REF!)</f>
        <v>#REF!</v>
      </c>
      <c r="G99" s="76" t="e">
        <f>COUNTIFS(Payroll!#REF!,#REF!,Payroll!#REF!,#REF!)</f>
        <v>#REF!</v>
      </c>
      <c r="H99" s="65" t="e">
        <f t="shared" ref="H99:H103" si="8">SUM(E99:G99)</f>
        <v>#REF!</v>
      </c>
      <c r="I99" s="93" t="e">
        <f>COUNTIFS(Payroll!#REF!,"&lt;&gt;",Payroll!#REF!,#REF!)</f>
        <v>#REF!</v>
      </c>
      <c r="J99" s="85"/>
      <c r="L99" s="34" t="e">
        <f>#REF!</f>
        <v>#REF!</v>
      </c>
      <c r="M99" s="26" t="e">
        <f>E99*#REF!*#REF!</f>
        <v>#REF!</v>
      </c>
      <c r="N99" s="26" t="e">
        <f>F99*#REF!*#REF!</f>
        <v>#REF!</v>
      </c>
      <c r="O99" s="26" t="e">
        <f>G99*#REF!*#REF!</f>
        <v>#REF!</v>
      </c>
      <c r="P99" s="33"/>
    </row>
    <row r="100" spans="1:16" ht="15.75" customHeight="1" thickBot="1" x14ac:dyDescent="0.3">
      <c r="D100" s="66" t="e">
        <f>#REF!</f>
        <v>#REF!</v>
      </c>
      <c r="E100" s="77" t="e">
        <f>COUNTIFS(Payroll!#REF!,#REF!,Payroll!#REF!,#REF!)</f>
        <v>#REF!</v>
      </c>
      <c r="F100" s="78" t="e">
        <f>COUNTIFS(Payroll!#REF!,#REF!,Payroll!#REF!,#REF!)</f>
        <v>#REF!</v>
      </c>
      <c r="G100" s="79" t="e">
        <f>COUNTIFS(Payroll!#REF!,#REF!,Payroll!#REF!,#REF!)</f>
        <v>#REF!</v>
      </c>
      <c r="H100" s="67" t="e">
        <f t="shared" si="8"/>
        <v>#REF!</v>
      </c>
      <c r="I100" s="92" t="e">
        <f>COUNTIFS(Payroll!#REF!,"&lt;&gt;",Payroll!#REF!,#REF!)</f>
        <v>#REF!</v>
      </c>
      <c r="J100" s="85"/>
      <c r="L100" s="34" t="e">
        <f>#REF!</f>
        <v>#REF!</v>
      </c>
      <c r="M100" s="26" t="e">
        <f>E100*#REF!*#REF!</f>
        <v>#REF!</v>
      </c>
      <c r="N100" s="26" t="e">
        <f>F100*#REF!*#REF!</f>
        <v>#REF!</v>
      </c>
      <c r="O100" s="26" t="e">
        <f>G100*#REF!*#REF!</f>
        <v>#REF!</v>
      </c>
      <c r="P100" s="33"/>
    </row>
    <row r="101" spans="1:16" ht="15.75" customHeight="1" thickBot="1" x14ac:dyDescent="0.3">
      <c r="A101" s="18" t="s">
        <v>44</v>
      </c>
      <c r="B101" s="100"/>
      <c r="D101" s="69" t="e">
        <f>#REF!</f>
        <v>#REF!</v>
      </c>
      <c r="E101" s="74" t="e">
        <f>COUNTIFS(Payroll!#REF!,#REF!,Payroll!#REF!,#REF!)</f>
        <v>#REF!</v>
      </c>
      <c r="F101" s="75" t="e">
        <f>COUNTIFS(Payroll!#REF!,#REF!,Payroll!#REF!,#REF!)</f>
        <v>#REF!</v>
      </c>
      <c r="G101" s="76" t="e">
        <f>COUNTIFS(Payroll!#REF!,#REF!,Payroll!#REF!,#REF!)</f>
        <v>#REF!</v>
      </c>
      <c r="H101" s="65" t="e">
        <f t="shared" si="8"/>
        <v>#REF!</v>
      </c>
      <c r="I101" s="93" t="e">
        <f>COUNTIFS(Payroll!#REF!,"&lt;&gt;",Payroll!#REF!,#REF!)</f>
        <v>#REF!</v>
      </c>
      <c r="J101" s="85"/>
      <c r="L101" s="34" t="e">
        <f>#REF!</f>
        <v>#REF!</v>
      </c>
      <c r="M101" s="26" t="e">
        <f>E101*#REF!*#REF!</f>
        <v>#REF!</v>
      </c>
      <c r="N101" s="26" t="e">
        <f>F101*#REF!*#REF!</f>
        <v>#REF!</v>
      </c>
      <c r="O101" s="26" t="e">
        <f>G101*#REF!*#REF!</f>
        <v>#REF!</v>
      </c>
      <c r="P101" s="33"/>
    </row>
    <row r="102" spans="1:16" ht="15.75" customHeight="1" thickBot="1" x14ac:dyDescent="0.3">
      <c r="A102" s="19" t="s">
        <v>45</v>
      </c>
      <c r="B102" s="101"/>
      <c r="D102" s="70" t="e">
        <f>#REF!</f>
        <v>#REF!</v>
      </c>
      <c r="E102" s="77" t="e">
        <f>COUNTIFS(Payroll!#REF!,#REF!,Payroll!#REF!,#REF!)</f>
        <v>#REF!</v>
      </c>
      <c r="F102" s="78" t="e">
        <f>COUNTIFS(Payroll!#REF!,#REF!,Payroll!#REF!,#REF!)</f>
        <v>#REF!</v>
      </c>
      <c r="G102" s="79" t="e">
        <f>COUNTIFS(Payroll!#REF!,#REF!,Payroll!#REF!,#REF!)</f>
        <v>#REF!</v>
      </c>
      <c r="H102" s="67" t="e">
        <f t="shared" si="8"/>
        <v>#REF!</v>
      </c>
      <c r="I102" s="92" t="e">
        <f>COUNTIFS(Payroll!#REF!,"&lt;&gt;",Payroll!#REF!,#REF!)</f>
        <v>#REF!</v>
      </c>
      <c r="J102" s="85"/>
      <c r="L102" s="34" t="e">
        <f>#REF!</f>
        <v>#REF!</v>
      </c>
      <c r="M102" s="26" t="e">
        <f>E102*#REF!*#REF!</f>
        <v>#REF!</v>
      </c>
      <c r="N102" s="26" t="e">
        <f>F102*#REF!*#REF!</f>
        <v>#REF!</v>
      </c>
      <c r="O102" s="26" t="e">
        <f>G102*#REF!*#REF!</f>
        <v>#REF!</v>
      </c>
      <c r="P102" s="33"/>
    </row>
    <row r="103" spans="1:16" ht="15.75" customHeight="1" thickBot="1" x14ac:dyDescent="0.3">
      <c r="A103" s="22" t="e">
        <f>IF(Payroll!#REF!&gt;0,"Yes","No")</f>
        <v>#REF!</v>
      </c>
      <c r="B103" s="102" t="e">
        <f>IF(A103="Yes",1,0)</f>
        <v>#REF!</v>
      </c>
      <c r="D103" s="83" t="e">
        <f>#REF!</f>
        <v>#REF!</v>
      </c>
      <c r="E103" s="74" t="e">
        <f>COUNTIFS(Payroll!#REF!,#REF!,Payroll!#REF!,#REF!)</f>
        <v>#REF!</v>
      </c>
      <c r="F103" s="75" t="e">
        <f>COUNTIFS(Payroll!#REF!,#REF!,Payroll!#REF!,#REF!)</f>
        <v>#REF!</v>
      </c>
      <c r="G103" s="76" t="e">
        <f>COUNTIFS(Payroll!#REF!,#REF!,Payroll!#REF!,#REF!)</f>
        <v>#REF!</v>
      </c>
      <c r="H103" s="65" t="e">
        <f t="shared" si="8"/>
        <v>#REF!</v>
      </c>
      <c r="I103" s="93" t="e">
        <f>COUNTIFS(Payroll!#REF!,"&lt;&gt;",Payroll!#REF!,#REF!)</f>
        <v>#REF!</v>
      </c>
      <c r="J103" s="85"/>
      <c r="L103" s="34" t="e">
        <f>#REF!</f>
        <v>#REF!</v>
      </c>
      <c r="M103" s="26" t="e">
        <f>E103*#REF!*#REF!</f>
        <v>#REF!</v>
      </c>
      <c r="N103" s="26" t="e">
        <f>F103*#REF!*#REF!</f>
        <v>#REF!</v>
      </c>
      <c r="O103" s="26" t="e">
        <f>G103*#REF!*#REF!</f>
        <v>#REF!</v>
      </c>
      <c r="P103" s="33"/>
    </row>
    <row r="104" spans="1:16" ht="15.75" customHeight="1" thickBot="1" x14ac:dyDescent="0.3">
      <c r="D104" s="80" t="str">
        <f>$D$93</f>
        <v>Total:</v>
      </c>
      <c r="E104" s="81" t="e">
        <f>SUM(E98:E103)</f>
        <v>#REF!</v>
      </c>
      <c r="F104" s="81" t="e">
        <f>SUM(F98:F103)</f>
        <v>#REF!</v>
      </c>
      <c r="G104" s="81" t="e">
        <f>SUM(G98:G103)</f>
        <v>#REF!</v>
      </c>
      <c r="H104" s="82" t="e">
        <f>SUM(H98:H103)</f>
        <v>#REF!</v>
      </c>
      <c r="I104" s="82" t="e">
        <f>SUM(I98:I103)</f>
        <v>#REF!</v>
      </c>
      <c r="J104" s="104"/>
      <c r="L104" s="34" t="str">
        <f>D104</f>
        <v>Total:</v>
      </c>
      <c r="M104" s="26" t="e">
        <f>SUM(M98:M103)</f>
        <v>#REF!</v>
      </c>
      <c r="N104" s="26" t="e">
        <f>SUM(N98:N103)</f>
        <v>#REF!</v>
      </c>
      <c r="O104" s="26" t="e">
        <f>SUM(O98:O103)</f>
        <v>#REF!</v>
      </c>
      <c r="P104" s="33"/>
    </row>
    <row r="105" spans="1:16" ht="15.75" customHeight="1" thickBot="1" x14ac:dyDescent="0.3">
      <c r="D105" s="55"/>
      <c r="H105" s="4"/>
      <c r="L105" s="26" t="s">
        <v>47</v>
      </c>
      <c r="M105" s="35" t="e">
        <f t="shared" ref="M105:O105" si="9">IF(M97=0,"NA",M104/M97)</f>
        <v>#REF!</v>
      </c>
      <c r="N105" s="35" t="e">
        <f t="shared" si="9"/>
        <v>#REF!</v>
      </c>
      <c r="O105" s="35" t="e">
        <f t="shared" si="9"/>
        <v>#REF!</v>
      </c>
      <c r="P105" s="33"/>
    </row>
    <row r="106" spans="1:16" ht="15.75" customHeight="1" thickBot="1" x14ac:dyDescent="0.3">
      <c r="D106" s="245" t="e">
        <f>#REF!&amp;" - "&amp;#REF!</f>
        <v>#REF!</v>
      </c>
      <c r="E106" s="246"/>
      <c r="F106" s="246"/>
      <c r="G106" s="16"/>
      <c r="H106" s="16"/>
      <c r="I106" s="16" t="str">
        <f>$I$84</f>
        <v xml:space="preserve">Overall Compliance: </v>
      </c>
      <c r="J106" s="17" t="e">
        <f>IF(SUM(M115:O115)=0,"N/A",SUM(M115:O115)/SUM(M108:O108))</f>
        <v>#REF!</v>
      </c>
      <c r="L106" s="26"/>
      <c r="M106" s="26"/>
      <c r="N106" s="26"/>
      <c r="O106" s="26"/>
      <c r="P106" s="33"/>
    </row>
    <row r="107" spans="1:16" ht="15.75" customHeight="1" thickBot="1" x14ac:dyDescent="0.3">
      <c r="D107" s="234" t="str">
        <f>$D$85</f>
        <v>Availability</v>
      </c>
      <c r="E107" s="236" t="str">
        <f>$E$85</f>
        <v>Priority</v>
      </c>
      <c r="F107" s="236"/>
      <c r="G107" s="236"/>
      <c r="H107" s="237" t="str">
        <f>$H$85</f>
        <v>Total</v>
      </c>
      <c r="I107" s="239" t="str">
        <f>$I$85</f>
        <v>Comments</v>
      </c>
      <c r="J107" s="232" t="str">
        <f>$J$85</f>
        <v>Availability by Type</v>
      </c>
      <c r="L107" s="26"/>
      <c r="M107" s="34" t="e">
        <f>#REF!</f>
        <v>#REF!</v>
      </c>
      <c r="N107" s="34" t="e">
        <f>#REF!</f>
        <v>#REF!</v>
      </c>
      <c r="O107" s="34" t="e">
        <f>#REF!</f>
        <v>#REF!</v>
      </c>
      <c r="P107" s="33"/>
    </row>
    <row r="108" spans="1:16" ht="15.75" customHeight="1" thickBot="1" x14ac:dyDescent="0.3">
      <c r="D108" s="235"/>
      <c r="E108" s="71" t="e">
        <f>#REF!</f>
        <v>#REF!</v>
      </c>
      <c r="F108" s="72" t="e">
        <f>#REF!</f>
        <v>#REF!</v>
      </c>
      <c r="G108" s="73" t="e">
        <f>#REF!</f>
        <v>#REF!</v>
      </c>
      <c r="H108" s="238"/>
      <c r="I108" s="240"/>
      <c r="J108" s="233"/>
      <c r="L108" s="34" t="s">
        <v>43</v>
      </c>
      <c r="M108" s="26" t="e">
        <f>E115*#REF!*#REF!</f>
        <v>#REF!</v>
      </c>
      <c r="N108" s="26" t="e">
        <f>F115*#REF!*#REF!</f>
        <v>#REF!</v>
      </c>
      <c r="O108" s="26" t="e">
        <f>G115*#REF!*#REF!</f>
        <v>#REF!</v>
      </c>
      <c r="P108" s="33"/>
    </row>
    <row r="109" spans="1:16" ht="15.75" customHeight="1" thickBot="1" x14ac:dyDescent="0.3">
      <c r="D109" s="84" t="e">
        <f>#REF!</f>
        <v>#REF!</v>
      </c>
      <c r="E109" s="77" t="e">
        <f>COUNTIFS('Labor Cost Allocation'!#REF!,#REF!,'Labor Cost Allocation'!#REF!,#REF!)</f>
        <v>#REF!</v>
      </c>
      <c r="F109" s="78" t="e">
        <f>COUNTIFS('Labor Cost Allocation'!#REF!,#REF!,'Labor Cost Allocation'!#REF!,#REF!)</f>
        <v>#REF!</v>
      </c>
      <c r="G109" s="79" t="e">
        <f>COUNTIFS('Labor Cost Allocation'!#REF!,#REF!,'Labor Cost Allocation'!#REF!,#REF!)</f>
        <v>#REF!</v>
      </c>
      <c r="H109" s="67" t="e">
        <f>SUM(E109:G109)</f>
        <v>#REF!</v>
      </c>
      <c r="I109" s="92" t="e">
        <f>COUNTIFS('Labor Cost Allocation'!#REF!,"&lt;&gt;",'Labor Cost Allocation'!#REF!,#REF!)</f>
        <v>#REF!</v>
      </c>
      <c r="J109" s="68"/>
      <c r="L109" s="34" t="e">
        <f>#REF!</f>
        <v>#REF!</v>
      </c>
      <c r="M109" s="26" t="e">
        <f>E109*#REF!*#REF!</f>
        <v>#REF!</v>
      </c>
      <c r="N109" s="26" t="e">
        <f>F109*#REF!*#REF!</f>
        <v>#REF!</v>
      </c>
      <c r="O109" s="26" t="e">
        <f>G109*#REF!*#REF!</f>
        <v>#REF!</v>
      </c>
      <c r="P109" s="33"/>
    </row>
    <row r="110" spans="1:16" ht="15.75" customHeight="1" thickBot="1" x14ac:dyDescent="0.3">
      <c r="D110" s="64" t="e">
        <f>#REF!</f>
        <v>#REF!</v>
      </c>
      <c r="E110" s="74" t="e">
        <f>COUNTIFS('Labor Cost Allocation'!#REF!,#REF!,'Labor Cost Allocation'!#REF!,#REF!)</f>
        <v>#REF!</v>
      </c>
      <c r="F110" s="75" t="e">
        <f>COUNTIFS('Labor Cost Allocation'!#REF!,#REF!,'Labor Cost Allocation'!#REF!,#REF!)</f>
        <v>#REF!</v>
      </c>
      <c r="G110" s="76" t="e">
        <f>COUNTIFS('Labor Cost Allocation'!#REF!,#REF!,'Labor Cost Allocation'!#REF!,#REF!)</f>
        <v>#REF!</v>
      </c>
      <c r="H110" s="65" t="e">
        <f t="shared" ref="H110:H114" si="10">SUM(E110:G110)</f>
        <v>#REF!</v>
      </c>
      <c r="I110" s="93" t="e">
        <f>COUNTIFS('Labor Cost Allocation'!#REF!,"&lt;&gt;",'Labor Cost Allocation'!#REF!,#REF!)</f>
        <v>#REF!</v>
      </c>
      <c r="J110" s="85"/>
      <c r="L110" s="34" t="e">
        <f>#REF!</f>
        <v>#REF!</v>
      </c>
      <c r="M110" s="26" t="e">
        <f>E110*#REF!*#REF!</f>
        <v>#REF!</v>
      </c>
      <c r="N110" s="26" t="e">
        <f>F110*#REF!*#REF!</f>
        <v>#REF!</v>
      </c>
      <c r="O110" s="26" t="e">
        <f>G110*#REF!*#REF!</f>
        <v>#REF!</v>
      </c>
      <c r="P110" s="33"/>
    </row>
    <row r="111" spans="1:16" ht="15.75" customHeight="1" thickBot="1" x14ac:dyDescent="0.3">
      <c r="D111" s="66" t="e">
        <f>#REF!</f>
        <v>#REF!</v>
      </c>
      <c r="E111" s="77" t="e">
        <f>COUNTIFS('Labor Cost Allocation'!#REF!,#REF!,'Labor Cost Allocation'!#REF!,#REF!)</f>
        <v>#REF!</v>
      </c>
      <c r="F111" s="78" t="e">
        <f>COUNTIFS('Labor Cost Allocation'!#REF!,#REF!,'Labor Cost Allocation'!#REF!,#REF!)</f>
        <v>#REF!</v>
      </c>
      <c r="G111" s="79" t="e">
        <f>COUNTIFS('Labor Cost Allocation'!#REF!,#REF!,'Labor Cost Allocation'!#REF!,#REF!)</f>
        <v>#REF!</v>
      </c>
      <c r="H111" s="67" t="e">
        <f t="shared" si="10"/>
        <v>#REF!</v>
      </c>
      <c r="I111" s="92" t="e">
        <f>COUNTIFS('Labor Cost Allocation'!#REF!,"&lt;&gt;",'Labor Cost Allocation'!#REF!,#REF!)</f>
        <v>#REF!</v>
      </c>
      <c r="J111" s="85"/>
      <c r="L111" s="34" t="e">
        <f>#REF!</f>
        <v>#REF!</v>
      </c>
      <c r="M111" s="26" t="e">
        <f>E111*#REF!*#REF!</f>
        <v>#REF!</v>
      </c>
      <c r="N111" s="26" t="e">
        <f>F111*#REF!*#REF!</f>
        <v>#REF!</v>
      </c>
      <c r="O111" s="26" t="e">
        <f>G111*#REF!*#REF!</f>
        <v>#REF!</v>
      </c>
      <c r="P111" s="33"/>
    </row>
    <row r="112" spans="1:16" ht="15.75" customHeight="1" thickBot="1" x14ac:dyDescent="0.3">
      <c r="A112" s="18" t="s">
        <v>44</v>
      </c>
      <c r="B112" s="100"/>
      <c r="D112" s="69" t="e">
        <f>#REF!</f>
        <v>#REF!</v>
      </c>
      <c r="E112" s="74" t="e">
        <f>COUNTIFS('Labor Cost Allocation'!#REF!,#REF!,'Labor Cost Allocation'!#REF!,#REF!)</f>
        <v>#REF!</v>
      </c>
      <c r="F112" s="75" t="e">
        <f>COUNTIFS('Labor Cost Allocation'!#REF!,#REF!,'Labor Cost Allocation'!#REF!,#REF!)</f>
        <v>#REF!</v>
      </c>
      <c r="G112" s="76" t="e">
        <f>COUNTIFS('Labor Cost Allocation'!#REF!,#REF!,'Labor Cost Allocation'!#REF!,#REF!)</f>
        <v>#REF!</v>
      </c>
      <c r="H112" s="65" t="e">
        <f t="shared" si="10"/>
        <v>#REF!</v>
      </c>
      <c r="I112" s="93" t="e">
        <f>COUNTIFS('Labor Cost Allocation'!#REF!,"&lt;&gt;",'Labor Cost Allocation'!#REF!,#REF!)</f>
        <v>#REF!</v>
      </c>
      <c r="J112" s="85"/>
      <c r="L112" s="34" t="e">
        <f>#REF!</f>
        <v>#REF!</v>
      </c>
      <c r="M112" s="26" t="e">
        <f>E112*#REF!*#REF!</f>
        <v>#REF!</v>
      </c>
      <c r="N112" s="26" t="e">
        <f>F112*#REF!*#REF!</f>
        <v>#REF!</v>
      </c>
      <c r="O112" s="26" t="e">
        <f>G112*#REF!*#REF!</f>
        <v>#REF!</v>
      </c>
      <c r="P112" s="33"/>
    </row>
    <row r="113" spans="1:16" ht="15.75" customHeight="1" thickBot="1" x14ac:dyDescent="0.3">
      <c r="A113" s="19" t="s">
        <v>45</v>
      </c>
      <c r="B113" s="101"/>
      <c r="D113" s="70" t="e">
        <f>#REF!</f>
        <v>#REF!</v>
      </c>
      <c r="E113" s="77" t="e">
        <f>COUNTIFS('Labor Cost Allocation'!#REF!,#REF!,'Labor Cost Allocation'!#REF!,#REF!)</f>
        <v>#REF!</v>
      </c>
      <c r="F113" s="78" t="e">
        <f>COUNTIFS('Labor Cost Allocation'!#REF!,#REF!,'Labor Cost Allocation'!#REF!,#REF!)</f>
        <v>#REF!</v>
      </c>
      <c r="G113" s="79" t="e">
        <f>COUNTIFS('Labor Cost Allocation'!#REF!,#REF!,'Labor Cost Allocation'!#REF!,#REF!)</f>
        <v>#REF!</v>
      </c>
      <c r="H113" s="67" t="e">
        <f t="shared" si="10"/>
        <v>#REF!</v>
      </c>
      <c r="I113" s="92" t="e">
        <f>COUNTIFS('Labor Cost Allocation'!#REF!,"&lt;&gt;",'Labor Cost Allocation'!#REF!,#REF!)</f>
        <v>#REF!</v>
      </c>
      <c r="J113" s="85"/>
      <c r="L113" s="34" t="e">
        <f>#REF!</f>
        <v>#REF!</v>
      </c>
      <c r="M113" s="26" t="e">
        <f>E113*#REF!*#REF!</f>
        <v>#REF!</v>
      </c>
      <c r="N113" s="26" t="e">
        <f>F113*#REF!*#REF!</f>
        <v>#REF!</v>
      </c>
      <c r="O113" s="26" t="e">
        <f>G113*#REF!*#REF!</f>
        <v>#REF!</v>
      </c>
      <c r="P113" s="33"/>
    </row>
    <row r="114" spans="1:16" ht="15.75" customHeight="1" thickBot="1" x14ac:dyDescent="0.3">
      <c r="A114" s="22" t="e">
        <f>IF('Labor Cost Allocation'!#REF!&gt;0,"Yes","No")</f>
        <v>#REF!</v>
      </c>
      <c r="B114" s="102" t="e">
        <f>IF(A114="Yes",1,0)</f>
        <v>#REF!</v>
      </c>
      <c r="D114" s="83" t="e">
        <f>#REF!</f>
        <v>#REF!</v>
      </c>
      <c r="E114" s="74" t="e">
        <f>COUNTIFS('Labor Cost Allocation'!#REF!,#REF!,'Labor Cost Allocation'!#REF!,#REF!)</f>
        <v>#REF!</v>
      </c>
      <c r="F114" s="75" t="e">
        <f>COUNTIFS('Labor Cost Allocation'!#REF!,#REF!,'Labor Cost Allocation'!#REF!,#REF!)</f>
        <v>#REF!</v>
      </c>
      <c r="G114" s="76" t="e">
        <f>COUNTIFS('Labor Cost Allocation'!#REF!,#REF!,'Labor Cost Allocation'!#REF!,#REF!)</f>
        <v>#REF!</v>
      </c>
      <c r="H114" s="65" t="e">
        <f t="shared" si="10"/>
        <v>#REF!</v>
      </c>
      <c r="I114" s="93" t="e">
        <f>COUNTIFS('Labor Cost Allocation'!#REF!,"&lt;&gt;",'Labor Cost Allocation'!#REF!,#REF!)</f>
        <v>#REF!</v>
      </c>
      <c r="J114" s="85"/>
      <c r="L114" s="34" t="e">
        <f>#REF!</f>
        <v>#REF!</v>
      </c>
      <c r="M114" s="26" t="e">
        <f>E114*#REF!*#REF!</f>
        <v>#REF!</v>
      </c>
      <c r="N114" s="26" t="e">
        <f>F114*#REF!*#REF!</f>
        <v>#REF!</v>
      </c>
      <c r="O114" s="26" t="e">
        <f>G114*#REF!*#REF!</f>
        <v>#REF!</v>
      </c>
      <c r="P114" s="33"/>
    </row>
    <row r="115" spans="1:16" ht="15.75" customHeight="1" thickBot="1" x14ac:dyDescent="0.3">
      <c r="D115" s="80" t="str">
        <f>$D$93</f>
        <v>Total:</v>
      </c>
      <c r="E115" s="81" t="e">
        <f>SUM(E109:E114)</f>
        <v>#REF!</v>
      </c>
      <c r="F115" s="81" t="e">
        <f>SUM(F109:F114)</f>
        <v>#REF!</v>
      </c>
      <c r="G115" s="81" t="e">
        <f>SUM(G109:G114)</f>
        <v>#REF!</v>
      </c>
      <c r="H115" s="82" t="e">
        <f>SUM(H109:H114)</f>
        <v>#REF!</v>
      </c>
      <c r="I115" s="82" t="e">
        <f>SUM(I109:I114)</f>
        <v>#REF!</v>
      </c>
      <c r="J115" s="104"/>
      <c r="L115" s="34" t="str">
        <f>D115</f>
        <v>Total:</v>
      </c>
      <c r="M115" s="26" t="e">
        <f>SUM(M109:M114)</f>
        <v>#REF!</v>
      </c>
      <c r="N115" s="26" t="e">
        <f>SUM(N109:N114)</f>
        <v>#REF!</v>
      </c>
      <c r="O115" s="26" t="e">
        <f>SUM(O109:O114)</f>
        <v>#REF!</v>
      </c>
      <c r="P115" s="33"/>
    </row>
    <row r="116" spans="1:16" ht="15.75" customHeight="1" thickBot="1" x14ac:dyDescent="0.3">
      <c r="D116" s="55"/>
      <c r="H116" s="4"/>
      <c r="L116" s="26" t="s">
        <v>47</v>
      </c>
      <c r="M116" s="35" t="e">
        <f t="shared" ref="M116:O116" si="11">IF(M108=0,"NA",M115/M108)</f>
        <v>#REF!</v>
      </c>
      <c r="N116" s="35" t="e">
        <f t="shared" si="11"/>
        <v>#REF!</v>
      </c>
      <c r="O116" s="35" t="e">
        <f t="shared" si="11"/>
        <v>#REF!</v>
      </c>
      <c r="P116" s="33"/>
    </row>
    <row r="117" spans="1:16" ht="15.75" customHeight="1" thickBot="1" x14ac:dyDescent="0.3">
      <c r="D117" s="245" t="e">
        <f>#REF!&amp;" - "&amp;#REF!</f>
        <v>#REF!</v>
      </c>
      <c r="E117" s="246"/>
      <c r="F117" s="246"/>
      <c r="G117" s="16"/>
      <c r="H117" s="16"/>
      <c r="I117" s="16" t="str">
        <f>$I$84</f>
        <v xml:space="preserve">Overall Compliance: </v>
      </c>
      <c r="J117" s="17" t="e">
        <f>IF(SUM(M126:O126)=0,"N/A",SUM(M126:O126)/SUM(M119:O119))</f>
        <v>#REF!</v>
      </c>
      <c r="L117" s="26"/>
      <c r="M117" s="26"/>
      <c r="N117" s="26"/>
      <c r="O117" s="26"/>
      <c r="P117" s="33"/>
    </row>
    <row r="118" spans="1:16" ht="15.75" customHeight="1" thickBot="1" x14ac:dyDescent="0.3">
      <c r="D118" s="234" t="str">
        <f>$D$85</f>
        <v>Availability</v>
      </c>
      <c r="E118" s="236" t="str">
        <f>$E$85</f>
        <v>Priority</v>
      </c>
      <c r="F118" s="236"/>
      <c r="G118" s="236"/>
      <c r="H118" s="237" t="str">
        <f>$H$85</f>
        <v>Total</v>
      </c>
      <c r="I118" s="239" t="str">
        <f>$I$85</f>
        <v>Comments</v>
      </c>
      <c r="J118" s="232" t="str">
        <f>$J$85</f>
        <v>Availability by Type</v>
      </c>
      <c r="L118" s="26"/>
      <c r="M118" s="34" t="e">
        <f>#REF!</f>
        <v>#REF!</v>
      </c>
      <c r="N118" s="34" t="e">
        <f>#REF!</f>
        <v>#REF!</v>
      </c>
      <c r="O118" s="34" t="e">
        <f>#REF!</f>
        <v>#REF!</v>
      </c>
      <c r="P118" s="33"/>
    </row>
    <row r="119" spans="1:16" ht="15.75" customHeight="1" thickBot="1" x14ac:dyDescent="0.3">
      <c r="D119" s="235"/>
      <c r="E119" s="71" t="e">
        <f>#REF!</f>
        <v>#REF!</v>
      </c>
      <c r="F119" s="72" t="e">
        <f>#REF!</f>
        <v>#REF!</v>
      </c>
      <c r="G119" s="73" t="e">
        <f>#REF!</f>
        <v>#REF!</v>
      </c>
      <c r="H119" s="238"/>
      <c r="I119" s="240"/>
      <c r="J119" s="233"/>
      <c r="L119" s="34" t="s">
        <v>43</v>
      </c>
      <c r="M119" s="26" t="e">
        <f>E126*#REF!*#REF!</f>
        <v>#REF!</v>
      </c>
      <c r="N119" s="26" t="e">
        <f>F126*#REF!*#REF!</f>
        <v>#REF!</v>
      </c>
      <c r="O119" s="26" t="e">
        <f>G126*#REF!*#REF!</f>
        <v>#REF!</v>
      </c>
      <c r="P119" s="33"/>
    </row>
    <row r="120" spans="1:16" ht="15.75" customHeight="1" thickBot="1" x14ac:dyDescent="0.3">
      <c r="D120" s="84" t="e">
        <f>#REF!</f>
        <v>#REF!</v>
      </c>
      <c r="E120" s="77" t="e">
        <f>COUNTIFS(#REF!,#REF!,#REF!,#REF!)</f>
        <v>#REF!</v>
      </c>
      <c r="F120" s="78" t="e">
        <f>COUNTIFS(#REF!,#REF!,#REF!,#REF!)</f>
        <v>#REF!</v>
      </c>
      <c r="G120" s="79" t="e">
        <f>COUNTIFS(#REF!,#REF!,#REF!,#REF!)</f>
        <v>#REF!</v>
      </c>
      <c r="H120" s="67" t="e">
        <f>SUM(E120:G120)</f>
        <v>#REF!</v>
      </c>
      <c r="I120" s="92" t="e">
        <f>COUNTIFS(#REF!,"&lt;&gt;",#REF!,#REF!)</f>
        <v>#REF!</v>
      </c>
      <c r="J120" s="68"/>
      <c r="L120" s="34" t="e">
        <f>#REF!</f>
        <v>#REF!</v>
      </c>
      <c r="M120" s="26" t="e">
        <f>E120*#REF!*#REF!</f>
        <v>#REF!</v>
      </c>
      <c r="N120" s="26" t="e">
        <f>F120*#REF!*#REF!</f>
        <v>#REF!</v>
      </c>
      <c r="O120" s="26" t="e">
        <f>G120*#REF!*#REF!</f>
        <v>#REF!</v>
      </c>
      <c r="P120" s="33"/>
    </row>
    <row r="121" spans="1:16" ht="15.75" customHeight="1" thickBot="1" x14ac:dyDescent="0.3">
      <c r="D121" s="64" t="e">
        <f>#REF!</f>
        <v>#REF!</v>
      </c>
      <c r="E121" s="74" t="e">
        <f>COUNTIFS(#REF!,#REF!,#REF!,#REF!)</f>
        <v>#REF!</v>
      </c>
      <c r="F121" s="75" t="e">
        <f>COUNTIFS(#REF!,#REF!,#REF!,#REF!)</f>
        <v>#REF!</v>
      </c>
      <c r="G121" s="76" t="e">
        <f>COUNTIFS(#REF!,#REF!,#REF!,#REF!)</f>
        <v>#REF!</v>
      </c>
      <c r="H121" s="65" t="e">
        <f t="shared" ref="H121:H125" si="12">SUM(E121:G121)</f>
        <v>#REF!</v>
      </c>
      <c r="I121" s="93" t="e">
        <f>COUNTIFS(#REF!,"&lt;&gt;",#REF!,#REF!)</f>
        <v>#REF!</v>
      </c>
      <c r="J121" s="85"/>
      <c r="L121" s="34" t="e">
        <f>#REF!</f>
        <v>#REF!</v>
      </c>
      <c r="M121" s="26" t="e">
        <f>E121*#REF!*#REF!</f>
        <v>#REF!</v>
      </c>
      <c r="N121" s="26" t="e">
        <f>F121*#REF!*#REF!</f>
        <v>#REF!</v>
      </c>
      <c r="O121" s="26" t="e">
        <f>G121*#REF!*#REF!</f>
        <v>#REF!</v>
      </c>
      <c r="P121" s="33"/>
    </row>
    <row r="122" spans="1:16" ht="15.75" customHeight="1" thickBot="1" x14ac:dyDescent="0.3">
      <c r="D122" s="66" t="e">
        <f>#REF!</f>
        <v>#REF!</v>
      </c>
      <c r="E122" s="77" t="e">
        <f>COUNTIFS(#REF!,#REF!,#REF!,#REF!)</f>
        <v>#REF!</v>
      </c>
      <c r="F122" s="78" t="e">
        <f>COUNTIFS(#REF!,#REF!,#REF!,#REF!)</f>
        <v>#REF!</v>
      </c>
      <c r="G122" s="79" t="e">
        <f>COUNTIFS(#REF!,#REF!,#REF!,#REF!)</f>
        <v>#REF!</v>
      </c>
      <c r="H122" s="67" t="e">
        <f t="shared" si="12"/>
        <v>#REF!</v>
      </c>
      <c r="I122" s="92" t="e">
        <f>COUNTIFS(#REF!,"&lt;&gt;",#REF!,#REF!)</f>
        <v>#REF!</v>
      </c>
      <c r="J122" s="85"/>
      <c r="L122" s="34" t="e">
        <f>#REF!</f>
        <v>#REF!</v>
      </c>
      <c r="M122" s="26" t="e">
        <f>E122*#REF!*#REF!</f>
        <v>#REF!</v>
      </c>
      <c r="N122" s="26" t="e">
        <f>F122*#REF!*#REF!</f>
        <v>#REF!</v>
      </c>
      <c r="O122" s="26" t="e">
        <f>G122*#REF!*#REF!</f>
        <v>#REF!</v>
      </c>
      <c r="P122" s="33"/>
    </row>
    <row r="123" spans="1:16" ht="15.75" customHeight="1" thickBot="1" x14ac:dyDescent="0.3">
      <c r="A123" s="18" t="s">
        <v>44</v>
      </c>
      <c r="B123" s="100"/>
      <c r="D123" s="69" t="e">
        <f>#REF!</f>
        <v>#REF!</v>
      </c>
      <c r="E123" s="74" t="e">
        <f>COUNTIFS(#REF!,#REF!,#REF!,#REF!)</f>
        <v>#REF!</v>
      </c>
      <c r="F123" s="75" t="e">
        <f>COUNTIFS(#REF!,#REF!,#REF!,#REF!)</f>
        <v>#REF!</v>
      </c>
      <c r="G123" s="76" t="e">
        <f>COUNTIFS(#REF!,#REF!,#REF!,#REF!)</f>
        <v>#REF!</v>
      </c>
      <c r="H123" s="65" t="e">
        <f t="shared" si="12"/>
        <v>#REF!</v>
      </c>
      <c r="I123" s="93" t="e">
        <f>COUNTIFS(#REF!,"&lt;&gt;",#REF!,#REF!)</f>
        <v>#REF!</v>
      </c>
      <c r="J123" s="85"/>
      <c r="L123" s="34" t="e">
        <f>#REF!</f>
        <v>#REF!</v>
      </c>
      <c r="M123" s="26" t="e">
        <f>E123*#REF!*#REF!</f>
        <v>#REF!</v>
      </c>
      <c r="N123" s="26" t="e">
        <f>F123*#REF!*#REF!</f>
        <v>#REF!</v>
      </c>
      <c r="O123" s="26" t="e">
        <f>G123*#REF!*#REF!</f>
        <v>#REF!</v>
      </c>
      <c r="P123" s="33"/>
    </row>
    <row r="124" spans="1:16" ht="15.75" customHeight="1" thickBot="1" x14ac:dyDescent="0.3">
      <c r="A124" s="19" t="s">
        <v>45</v>
      </c>
      <c r="B124" s="101"/>
      <c r="D124" s="70" t="e">
        <f>#REF!</f>
        <v>#REF!</v>
      </c>
      <c r="E124" s="77" t="e">
        <f>COUNTIFS(#REF!,#REF!,#REF!,#REF!)</f>
        <v>#REF!</v>
      </c>
      <c r="F124" s="78" t="e">
        <f>COUNTIFS(#REF!,#REF!,#REF!,#REF!)</f>
        <v>#REF!</v>
      </c>
      <c r="G124" s="79" t="e">
        <f>COUNTIFS(#REF!,#REF!,#REF!,#REF!)</f>
        <v>#REF!</v>
      </c>
      <c r="H124" s="67" t="e">
        <f t="shared" si="12"/>
        <v>#REF!</v>
      </c>
      <c r="I124" s="92" t="e">
        <f>COUNTIFS(#REF!,"&lt;&gt;",#REF!,#REF!)</f>
        <v>#REF!</v>
      </c>
      <c r="J124" s="85"/>
      <c r="L124" s="34" t="e">
        <f>#REF!</f>
        <v>#REF!</v>
      </c>
      <c r="M124" s="26" t="e">
        <f>E124*#REF!*#REF!</f>
        <v>#REF!</v>
      </c>
      <c r="N124" s="26" t="e">
        <f>F124*#REF!*#REF!</f>
        <v>#REF!</v>
      </c>
      <c r="O124" s="26" t="e">
        <f>G124*#REF!*#REF!</f>
        <v>#REF!</v>
      </c>
      <c r="P124" s="33"/>
    </row>
    <row r="125" spans="1:16" ht="15.75" customHeight="1" thickBot="1" x14ac:dyDescent="0.3">
      <c r="A125" s="22" t="e">
        <f>IF(#REF!&gt;0,"Yes","No")</f>
        <v>#REF!</v>
      </c>
      <c r="B125" s="102" t="e">
        <f>IF(A125="Yes",1,0)</f>
        <v>#REF!</v>
      </c>
      <c r="D125" s="83" t="e">
        <f>#REF!</f>
        <v>#REF!</v>
      </c>
      <c r="E125" s="74" t="e">
        <f>COUNTIFS(#REF!,#REF!,#REF!,#REF!)</f>
        <v>#REF!</v>
      </c>
      <c r="F125" s="75" t="e">
        <f>COUNTIFS(#REF!,#REF!,#REF!,#REF!)</f>
        <v>#REF!</v>
      </c>
      <c r="G125" s="76" t="e">
        <f>COUNTIFS(#REF!,#REF!,#REF!,#REF!)</f>
        <v>#REF!</v>
      </c>
      <c r="H125" s="65" t="e">
        <f t="shared" si="12"/>
        <v>#REF!</v>
      </c>
      <c r="I125" s="93" t="e">
        <f>COUNTIFS(#REF!,"&lt;&gt;",#REF!,#REF!)</f>
        <v>#REF!</v>
      </c>
      <c r="J125" s="85"/>
      <c r="L125" s="34" t="e">
        <f>#REF!</f>
        <v>#REF!</v>
      </c>
      <c r="M125" s="26" t="e">
        <f>E125*#REF!*#REF!</f>
        <v>#REF!</v>
      </c>
      <c r="N125" s="26" t="e">
        <f>F125*#REF!*#REF!</f>
        <v>#REF!</v>
      </c>
      <c r="O125" s="26" t="e">
        <f>G125*#REF!*#REF!</f>
        <v>#REF!</v>
      </c>
      <c r="P125" s="33"/>
    </row>
    <row r="126" spans="1:16" ht="15.75" customHeight="1" thickBot="1" x14ac:dyDescent="0.3">
      <c r="D126" s="80" t="str">
        <f>$D$93</f>
        <v>Total:</v>
      </c>
      <c r="E126" s="81" t="e">
        <f>SUM(E120:E125)</f>
        <v>#REF!</v>
      </c>
      <c r="F126" s="81" t="e">
        <f>SUM(F120:F125)</f>
        <v>#REF!</v>
      </c>
      <c r="G126" s="81" t="e">
        <f>SUM(G120:G125)</f>
        <v>#REF!</v>
      </c>
      <c r="H126" s="82" t="e">
        <f>SUM(H120:H125)</f>
        <v>#REF!</v>
      </c>
      <c r="I126" s="82" t="e">
        <f>SUM(I120:I125)</f>
        <v>#REF!</v>
      </c>
      <c r="J126" s="104"/>
      <c r="L126" s="34" t="str">
        <f>D126</f>
        <v>Total:</v>
      </c>
      <c r="M126" s="26" t="e">
        <f>SUM(M120:M125)</f>
        <v>#REF!</v>
      </c>
      <c r="N126" s="26" t="e">
        <f>SUM(N120:N125)</f>
        <v>#REF!</v>
      </c>
      <c r="O126" s="26" t="e">
        <f>SUM(O120:O125)</f>
        <v>#REF!</v>
      </c>
      <c r="P126" s="33"/>
    </row>
    <row r="127" spans="1:16" ht="15.75" customHeight="1" thickBot="1" x14ac:dyDescent="0.3">
      <c r="D127" s="55"/>
      <c r="H127" s="4"/>
      <c r="L127" s="26" t="s">
        <v>47</v>
      </c>
      <c r="M127" s="35" t="e">
        <f t="shared" ref="M127:O127" si="13">IF(M119=0,"NA",M126/M119)</f>
        <v>#REF!</v>
      </c>
      <c r="N127" s="35" t="e">
        <f t="shared" si="13"/>
        <v>#REF!</v>
      </c>
      <c r="O127" s="35" t="e">
        <f t="shared" si="13"/>
        <v>#REF!</v>
      </c>
      <c r="P127" s="33"/>
    </row>
    <row r="128" spans="1:16" ht="15.75" customHeight="1" thickBot="1" x14ac:dyDescent="0.3">
      <c r="D128" s="245" t="e">
        <f>#REF!&amp;" - "&amp;#REF!</f>
        <v>#REF!</v>
      </c>
      <c r="E128" s="246"/>
      <c r="F128" s="246"/>
      <c r="G128" s="16"/>
      <c r="H128" s="16"/>
      <c r="I128" s="16" t="str">
        <f>$I$84</f>
        <v xml:space="preserve">Overall Compliance: </v>
      </c>
      <c r="J128" s="17" t="e">
        <f>IF(SUM(M137:O137)=0,"N/A",SUM(M137:O137)/SUM(M130:O130))</f>
        <v>#REF!</v>
      </c>
      <c r="L128" s="26"/>
      <c r="M128" s="26"/>
      <c r="N128" s="26"/>
      <c r="O128" s="26"/>
      <c r="P128" s="33"/>
    </row>
    <row r="129" spans="1:16" ht="15.75" customHeight="1" thickBot="1" x14ac:dyDescent="0.3">
      <c r="D129" s="234" t="str">
        <f>$D$85</f>
        <v>Availability</v>
      </c>
      <c r="E129" s="236" t="str">
        <f>$E$85</f>
        <v>Priority</v>
      </c>
      <c r="F129" s="236"/>
      <c r="G129" s="236"/>
      <c r="H129" s="237" t="str">
        <f>$H$85</f>
        <v>Total</v>
      </c>
      <c r="I129" s="239" t="str">
        <f>$I$85</f>
        <v>Comments</v>
      </c>
      <c r="J129" s="232" t="str">
        <f>$J$85</f>
        <v>Availability by Type</v>
      </c>
      <c r="L129" s="26"/>
      <c r="M129" s="34" t="e">
        <f>#REF!</f>
        <v>#REF!</v>
      </c>
      <c r="N129" s="34" t="e">
        <f>#REF!</f>
        <v>#REF!</v>
      </c>
      <c r="O129" s="34" t="e">
        <f>#REF!</f>
        <v>#REF!</v>
      </c>
      <c r="P129" s="33"/>
    </row>
    <row r="130" spans="1:16" ht="15.75" customHeight="1" thickBot="1" x14ac:dyDescent="0.3">
      <c r="D130" s="235"/>
      <c r="E130" s="71" t="e">
        <f>#REF!</f>
        <v>#REF!</v>
      </c>
      <c r="F130" s="72" t="e">
        <f>#REF!</f>
        <v>#REF!</v>
      </c>
      <c r="G130" s="73" t="e">
        <f>#REF!</f>
        <v>#REF!</v>
      </c>
      <c r="H130" s="238"/>
      <c r="I130" s="240"/>
      <c r="J130" s="233"/>
      <c r="L130" s="34" t="s">
        <v>43</v>
      </c>
      <c r="M130" s="26" t="e">
        <f>E137*#REF!*#REF!</f>
        <v>#REF!</v>
      </c>
      <c r="N130" s="26" t="e">
        <f>F137*#REF!*#REF!</f>
        <v>#REF!</v>
      </c>
      <c r="O130" s="26" t="e">
        <f>G137*#REF!*#REF!</f>
        <v>#REF!</v>
      </c>
      <c r="P130" s="33"/>
    </row>
    <row r="131" spans="1:16" ht="15.75" customHeight="1" thickBot="1" x14ac:dyDescent="0.3">
      <c r="D131" s="84" t="e">
        <f>#REF!</f>
        <v>#REF!</v>
      </c>
      <c r="E131" s="77" t="e">
        <f>COUNTIFS('Employee and Manager Self Servi'!#REF!,#REF!,'Employee and Manager Self Servi'!#REF!,#REF!)</f>
        <v>#REF!</v>
      </c>
      <c r="F131" s="78" t="e">
        <f>COUNTIFS('Employee and Manager Self Servi'!#REF!,#REF!,'Employee and Manager Self Servi'!#REF!,#REF!)</f>
        <v>#REF!</v>
      </c>
      <c r="G131" s="79" t="e">
        <f>COUNTIFS('Employee and Manager Self Servi'!#REF!,#REF!,'Employee and Manager Self Servi'!#REF!,#REF!)</f>
        <v>#REF!</v>
      </c>
      <c r="H131" s="67" t="e">
        <f>SUM(E131:G131)</f>
        <v>#REF!</v>
      </c>
      <c r="I131" s="92" t="e">
        <f>COUNTIFS('Employee and Manager Self Servi'!#REF!,"&lt;&gt;",'Employee and Manager Self Servi'!#REF!,#REF!)</f>
        <v>#REF!</v>
      </c>
      <c r="J131" s="68"/>
      <c r="L131" s="34" t="e">
        <f>#REF!</f>
        <v>#REF!</v>
      </c>
      <c r="M131" s="26" t="e">
        <f>E131*#REF!*#REF!</f>
        <v>#REF!</v>
      </c>
      <c r="N131" s="26" t="e">
        <f>F131*#REF!*#REF!</f>
        <v>#REF!</v>
      </c>
      <c r="O131" s="26" t="e">
        <f>G131*#REF!*#REF!</f>
        <v>#REF!</v>
      </c>
      <c r="P131" s="33"/>
    </row>
    <row r="132" spans="1:16" ht="15.75" customHeight="1" thickBot="1" x14ac:dyDescent="0.3">
      <c r="D132" s="64" t="e">
        <f>#REF!</f>
        <v>#REF!</v>
      </c>
      <c r="E132" s="74" t="e">
        <f>COUNTIFS('Employee and Manager Self Servi'!#REF!,#REF!,'Employee and Manager Self Servi'!#REF!,#REF!)</f>
        <v>#REF!</v>
      </c>
      <c r="F132" s="75" t="e">
        <f>COUNTIFS('Employee and Manager Self Servi'!#REF!,#REF!,'Employee and Manager Self Servi'!#REF!,#REF!)</f>
        <v>#REF!</v>
      </c>
      <c r="G132" s="76" t="e">
        <f>COUNTIFS('Employee and Manager Self Servi'!#REF!,#REF!,'Employee and Manager Self Servi'!#REF!,#REF!)</f>
        <v>#REF!</v>
      </c>
      <c r="H132" s="65" t="e">
        <f t="shared" ref="H132:H136" si="14">SUM(E132:G132)</f>
        <v>#REF!</v>
      </c>
      <c r="I132" s="93" t="e">
        <f>COUNTIFS('Employee and Manager Self Servi'!#REF!,"&lt;&gt;",'Employee and Manager Self Servi'!#REF!,#REF!)</f>
        <v>#REF!</v>
      </c>
      <c r="J132" s="85"/>
      <c r="L132" s="34" t="e">
        <f>#REF!</f>
        <v>#REF!</v>
      </c>
      <c r="M132" s="26" t="e">
        <f>E132*#REF!*#REF!</f>
        <v>#REF!</v>
      </c>
      <c r="N132" s="26" t="e">
        <f>F132*#REF!*#REF!</f>
        <v>#REF!</v>
      </c>
      <c r="O132" s="26" t="e">
        <f>G132*#REF!*#REF!</f>
        <v>#REF!</v>
      </c>
      <c r="P132" s="33"/>
    </row>
    <row r="133" spans="1:16" ht="15.75" customHeight="1" thickBot="1" x14ac:dyDescent="0.3">
      <c r="D133" s="66" t="e">
        <f>#REF!</f>
        <v>#REF!</v>
      </c>
      <c r="E133" s="77" t="e">
        <f>COUNTIFS('Employee and Manager Self Servi'!#REF!,#REF!,'Employee and Manager Self Servi'!#REF!,#REF!)</f>
        <v>#REF!</v>
      </c>
      <c r="F133" s="78" t="e">
        <f>COUNTIFS('Employee and Manager Self Servi'!#REF!,#REF!,'Employee and Manager Self Servi'!#REF!,#REF!)</f>
        <v>#REF!</v>
      </c>
      <c r="G133" s="79" t="e">
        <f>COUNTIFS('Employee and Manager Self Servi'!#REF!,#REF!,'Employee and Manager Self Servi'!#REF!,#REF!)</f>
        <v>#REF!</v>
      </c>
      <c r="H133" s="67" t="e">
        <f t="shared" si="14"/>
        <v>#REF!</v>
      </c>
      <c r="I133" s="92" t="e">
        <f>COUNTIFS('Employee and Manager Self Servi'!#REF!,"&lt;&gt;",'Employee and Manager Self Servi'!#REF!,#REF!)</f>
        <v>#REF!</v>
      </c>
      <c r="J133" s="85"/>
      <c r="L133" s="34" t="e">
        <f>#REF!</f>
        <v>#REF!</v>
      </c>
      <c r="M133" s="26" t="e">
        <f>E133*#REF!*#REF!</f>
        <v>#REF!</v>
      </c>
      <c r="N133" s="26" t="e">
        <f>F133*#REF!*#REF!</f>
        <v>#REF!</v>
      </c>
      <c r="O133" s="26" t="e">
        <f>G133*#REF!*#REF!</f>
        <v>#REF!</v>
      </c>
      <c r="P133" s="33"/>
    </row>
    <row r="134" spans="1:16" ht="15.75" customHeight="1" thickBot="1" x14ac:dyDescent="0.3">
      <c r="A134" s="18" t="s">
        <v>44</v>
      </c>
      <c r="B134" s="100"/>
      <c r="D134" s="69" t="e">
        <f>#REF!</f>
        <v>#REF!</v>
      </c>
      <c r="E134" s="74" t="e">
        <f>COUNTIFS('Employee and Manager Self Servi'!#REF!,#REF!,'Employee and Manager Self Servi'!#REF!,#REF!)</f>
        <v>#REF!</v>
      </c>
      <c r="F134" s="75" t="e">
        <f>COUNTIFS('Employee and Manager Self Servi'!#REF!,#REF!,'Employee and Manager Self Servi'!#REF!,#REF!)</f>
        <v>#REF!</v>
      </c>
      <c r="G134" s="76" t="e">
        <f>COUNTIFS('Employee and Manager Self Servi'!#REF!,#REF!,'Employee and Manager Self Servi'!#REF!,#REF!)</f>
        <v>#REF!</v>
      </c>
      <c r="H134" s="65" t="e">
        <f t="shared" si="14"/>
        <v>#REF!</v>
      </c>
      <c r="I134" s="93" t="e">
        <f>COUNTIFS('Employee and Manager Self Servi'!#REF!,"&lt;&gt;",'Employee and Manager Self Servi'!#REF!,#REF!)</f>
        <v>#REF!</v>
      </c>
      <c r="J134" s="85"/>
      <c r="L134" s="34" t="e">
        <f>#REF!</f>
        <v>#REF!</v>
      </c>
      <c r="M134" s="26" t="e">
        <f>E134*#REF!*#REF!</f>
        <v>#REF!</v>
      </c>
      <c r="N134" s="26" t="e">
        <f>F134*#REF!*#REF!</f>
        <v>#REF!</v>
      </c>
      <c r="O134" s="26" t="e">
        <f>G134*#REF!*#REF!</f>
        <v>#REF!</v>
      </c>
      <c r="P134" s="33"/>
    </row>
    <row r="135" spans="1:16" ht="15.75" customHeight="1" thickBot="1" x14ac:dyDescent="0.3">
      <c r="A135" s="19" t="s">
        <v>45</v>
      </c>
      <c r="B135" s="101"/>
      <c r="D135" s="70" t="e">
        <f>#REF!</f>
        <v>#REF!</v>
      </c>
      <c r="E135" s="77" t="e">
        <f>COUNTIFS('Employee and Manager Self Servi'!#REF!,#REF!,'Employee and Manager Self Servi'!#REF!,#REF!)</f>
        <v>#REF!</v>
      </c>
      <c r="F135" s="78" t="e">
        <f>COUNTIFS('Employee and Manager Self Servi'!#REF!,#REF!,'Employee and Manager Self Servi'!#REF!,#REF!)</f>
        <v>#REF!</v>
      </c>
      <c r="G135" s="79" t="e">
        <f>COUNTIFS('Employee and Manager Self Servi'!#REF!,#REF!,'Employee and Manager Self Servi'!#REF!,#REF!)</f>
        <v>#REF!</v>
      </c>
      <c r="H135" s="67" t="e">
        <f t="shared" si="14"/>
        <v>#REF!</v>
      </c>
      <c r="I135" s="92" t="e">
        <f>COUNTIFS('Employee and Manager Self Servi'!#REF!,"&lt;&gt;",'Employee and Manager Self Servi'!#REF!,#REF!)</f>
        <v>#REF!</v>
      </c>
      <c r="J135" s="85"/>
      <c r="L135" s="34" t="e">
        <f>#REF!</f>
        <v>#REF!</v>
      </c>
      <c r="M135" s="26" t="e">
        <f>E135*#REF!*#REF!</f>
        <v>#REF!</v>
      </c>
      <c r="N135" s="26" t="e">
        <f>F135*#REF!*#REF!</f>
        <v>#REF!</v>
      </c>
      <c r="O135" s="26" t="e">
        <f>G135*#REF!*#REF!</f>
        <v>#REF!</v>
      </c>
      <c r="P135" s="33"/>
    </row>
    <row r="136" spans="1:16" ht="15.75" customHeight="1" thickBot="1" x14ac:dyDescent="0.3">
      <c r="A136" s="22" t="e">
        <f>IF('Employee and Manager Self Servi'!#REF!&gt;0,"Yes","No")</f>
        <v>#REF!</v>
      </c>
      <c r="B136" s="102" t="e">
        <f>IF(A136="Yes",1,0)</f>
        <v>#REF!</v>
      </c>
      <c r="D136" s="83" t="e">
        <f>#REF!</f>
        <v>#REF!</v>
      </c>
      <c r="E136" s="74" t="e">
        <f>COUNTIFS('Employee and Manager Self Servi'!#REF!,#REF!,'Employee and Manager Self Servi'!#REF!,#REF!)</f>
        <v>#REF!</v>
      </c>
      <c r="F136" s="75" t="e">
        <f>COUNTIFS('Employee and Manager Self Servi'!#REF!,#REF!,'Employee and Manager Self Servi'!#REF!,#REF!)</f>
        <v>#REF!</v>
      </c>
      <c r="G136" s="76" t="e">
        <f>COUNTIFS('Employee and Manager Self Servi'!#REF!,#REF!,'Employee and Manager Self Servi'!#REF!,#REF!)</f>
        <v>#REF!</v>
      </c>
      <c r="H136" s="65" t="e">
        <f t="shared" si="14"/>
        <v>#REF!</v>
      </c>
      <c r="I136" s="93" t="e">
        <f>COUNTIFS('Employee and Manager Self Servi'!#REF!,"&lt;&gt;",'Employee and Manager Self Servi'!#REF!,#REF!)</f>
        <v>#REF!</v>
      </c>
      <c r="J136" s="85"/>
      <c r="L136" s="34" t="e">
        <f>#REF!</f>
        <v>#REF!</v>
      </c>
      <c r="M136" s="26" t="e">
        <f>E136*#REF!*#REF!</f>
        <v>#REF!</v>
      </c>
      <c r="N136" s="26" t="e">
        <f>F136*#REF!*#REF!</f>
        <v>#REF!</v>
      </c>
      <c r="O136" s="26" t="e">
        <f>G136*#REF!*#REF!</f>
        <v>#REF!</v>
      </c>
      <c r="P136" s="33"/>
    </row>
    <row r="137" spans="1:16" ht="15.75" customHeight="1" thickBot="1" x14ac:dyDescent="0.3">
      <c r="D137" s="80" t="str">
        <f>$D$93</f>
        <v>Total:</v>
      </c>
      <c r="E137" s="81" t="e">
        <f>SUM(E131:E136)</f>
        <v>#REF!</v>
      </c>
      <c r="F137" s="81" t="e">
        <f>SUM(F131:F136)</f>
        <v>#REF!</v>
      </c>
      <c r="G137" s="81" t="e">
        <f>SUM(G131:G136)</f>
        <v>#REF!</v>
      </c>
      <c r="H137" s="82" t="e">
        <f>SUM(H131:H136)</f>
        <v>#REF!</v>
      </c>
      <c r="I137" s="82" t="e">
        <f>SUM(I131:I136)</f>
        <v>#REF!</v>
      </c>
      <c r="J137" s="104"/>
      <c r="L137" s="34" t="str">
        <f>D137</f>
        <v>Total:</v>
      </c>
      <c r="M137" s="26" t="e">
        <f>SUM(M131:M136)</f>
        <v>#REF!</v>
      </c>
      <c r="N137" s="26" t="e">
        <f>SUM(N131:N136)</f>
        <v>#REF!</v>
      </c>
      <c r="O137" s="26" t="e">
        <f>SUM(O131:O136)</f>
        <v>#REF!</v>
      </c>
      <c r="P137" s="33"/>
    </row>
    <row r="138" spans="1:16" ht="15.75" customHeight="1" thickBot="1" x14ac:dyDescent="0.3">
      <c r="D138" s="55"/>
      <c r="H138" s="4"/>
      <c r="L138" s="26" t="s">
        <v>47</v>
      </c>
      <c r="M138" s="35" t="e">
        <f t="shared" ref="M138:O138" si="15">IF(M130=0,"NA",M137/M130)</f>
        <v>#REF!</v>
      </c>
      <c r="N138" s="35" t="e">
        <f t="shared" si="15"/>
        <v>#REF!</v>
      </c>
      <c r="O138" s="35" t="e">
        <f t="shared" si="15"/>
        <v>#REF!</v>
      </c>
      <c r="P138" s="33"/>
    </row>
    <row r="139" spans="1:16" ht="15.75" customHeight="1" thickBot="1" x14ac:dyDescent="0.3">
      <c r="D139" s="245" t="e">
        <f>#REF!&amp;" - "&amp;#REF!</f>
        <v>#REF!</v>
      </c>
      <c r="E139" s="246"/>
      <c r="F139" s="246"/>
      <c r="G139" s="16"/>
      <c r="H139" s="16"/>
      <c r="I139" s="16" t="str">
        <f>$I$84</f>
        <v xml:space="preserve">Overall Compliance: </v>
      </c>
      <c r="J139" s="17" t="e">
        <f>IF(SUM(M148:O148)=0,"N/A",SUM(M148:O148)/SUM(M141:O141))</f>
        <v>#REF!</v>
      </c>
      <c r="L139" s="26"/>
      <c r="M139" s="26"/>
      <c r="N139" s="26"/>
      <c r="O139" s="26"/>
      <c r="P139" s="33"/>
    </row>
    <row r="140" spans="1:16" ht="15.75" customHeight="1" thickBot="1" x14ac:dyDescent="0.3">
      <c r="D140" s="234" t="str">
        <f>$D$85</f>
        <v>Availability</v>
      </c>
      <c r="E140" s="236" t="str">
        <f>$E$85</f>
        <v>Priority</v>
      </c>
      <c r="F140" s="236"/>
      <c r="G140" s="236"/>
      <c r="H140" s="237" t="str">
        <f>$H$85</f>
        <v>Total</v>
      </c>
      <c r="I140" s="239" t="str">
        <f>$I$85</f>
        <v>Comments</v>
      </c>
      <c r="J140" s="232" t="str">
        <f>$J$85</f>
        <v>Availability by Type</v>
      </c>
      <c r="L140" s="26"/>
      <c r="M140" s="34" t="e">
        <f>#REF!</f>
        <v>#REF!</v>
      </c>
      <c r="N140" s="34" t="e">
        <f>#REF!</f>
        <v>#REF!</v>
      </c>
      <c r="O140" s="34" t="e">
        <f>#REF!</f>
        <v>#REF!</v>
      </c>
      <c r="P140" s="33"/>
    </row>
    <row r="141" spans="1:16" ht="15.75" customHeight="1" thickBot="1" x14ac:dyDescent="0.3">
      <c r="D141" s="235"/>
      <c r="E141" s="71" t="e">
        <f>#REF!</f>
        <v>#REF!</v>
      </c>
      <c r="F141" s="72" t="e">
        <f>#REF!</f>
        <v>#REF!</v>
      </c>
      <c r="G141" s="73" t="e">
        <f>#REF!</f>
        <v>#REF!</v>
      </c>
      <c r="H141" s="238"/>
      <c r="I141" s="240"/>
      <c r="J141" s="233"/>
      <c r="L141" s="34" t="s">
        <v>43</v>
      </c>
      <c r="M141" s="26" t="e">
        <f>E148*#REF!*#REF!</f>
        <v>#REF!</v>
      </c>
      <c r="N141" s="26" t="e">
        <f>F148*#REF!*#REF!</f>
        <v>#REF!</v>
      </c>
      <c r="O141" s="26" t="e">
        <f>G148*#REF!*#REF!</f>
        <v>#REF!</v>
      </c>
      <c r="P141" s="33"/>
    </row>
    <row r="142" spans="1:16" ht="15.75" customHeight="1" thickBot="1" x14ac:dyDescent="0.3">
      <c r="D142" s="84" t="e">
        <f>#REF!</f>
        <v>#REF!</v>
      </c>
      <c r="E142" s="77" t="e">
        <f>COUNTIFS('HR Core and Position Control'!#REF!,#REF!,'HR Core and Position Control'!#REF!,#REF!)</f>
        <v>#REF!</v>
      </c>
      <c r="F142" s="78" t="e">
        <f>COUNTIFS('HR Core and Position Control'!#REF!,#REF!,'HR Core and Position Control'!#REF!,#REF!)</f>
        <v>#REF!</v>
      </c>
      <c r="G142" s="79" t="e">
        <f>COUNTIFS('HR Core and Position Control'!#REF!,#REF!,'HR Core and Position Control'!#REF!,#REF!)</f>
        <v>#REF!</v>
      </c>
      <c r="H142" s="67" t="e">
        <f>SUM(E142:G142)</f>
        <v>#REF!</v>
      </c>
      <c r="I142" s="92" t="e">
        <f>COUNTIFS('HR Core and Position Control'!#REF!,"&lt;&gt;",'HR Core and Position Control'!#REF!,#REF!)</f>
        <v>#REF!</v>
      </c>
      <c r="J142" s="68"/>
      <c r="L142" s="34" t="e">
        <f>#REF!</f>
        <v>#REF!</v>
      </c>
      <c r="M142" s="26" t="e">
        <f>E142*#REF!*#REF!</f>
        <v>#REF!</v>
      </c>
      <c r="N142" s="26" t="e">
        <f>F142*#REF!*#REF!</f>
        <v>#REF!</v>
      </c>
      <c r="O142" s="26" t="e">
        <f>G142*#REF!*#REF!</f>
        <v>#REF!</v>
      </c>
      <c r="P142" s="33"/>
    </row>
    <row r="143" spans="1:16" ht="15.75" customHeight="1" thickBot="1" x14ac:dyDescent="0.3">
      <c r="D143" s="64" t="e">
        <f>#REF!</f>
        <v>#REF!</v>
      </c>
      <c r="E143" s="74" t="e">
        <f>COUNTIFS('HR Core and Position Control'!#REF!,#REF!,'HR Core and Position Control'!#REF!,#REF!)</f>
        <v>#REF!</v>
      </c>
      <c r="F143" s="75" t="e">
        <f>COUNTIFS('HR Core and Position Control'!#REF!,#REF!,'HR Core and Position Control'!#REF!,#REF!)</f>
        <v>#REF!</v>
      </c>
      <c r="G143" s="76" t="e">
        <f>COUNTIFS('HR Core and Position Control'!#REF!,#REF!,'HR Core and Position Control'!#REF!,#REF!)</f>
        <v>#REF!</v>
      </c>
      <c r="H143" s="65" t="e">
        <f t="shared" ref="H143:H147" si="16">SUM(E143:G143)</f>
        <v>#REF!</v>
      </c>
      <c r="I143" s="93" t="e">
        <f>COUNTIFS('HR Core and Position Control'!#REF!,"&lt;&gt;",'HR Core and Position Control'!#REF!,#REF!)</f>
        <v>#REF!</v>
      </c>
      <c r="J143" s="85"/>
      <c r="L143" s="34" t="e">
        <f>#REF!</f>
        <v>#REF!</v>
      </c>
      <c r="M143" s="26" t="e">
        <f>E143*#REF!*#REF!</f>
        <v>#REF!</v>
      </c>
      <c r="N143" s="26" t="e">
        <f>F143*#REF!*#REF!</f>
        <v>#REF!</v>
      </c>
      <c r="O143" s="26" t="e">
        <f>G143*#REF!*#REF!</f>
        <v>#REF!</v>
      </c>
      <c r="P143" s="33"/>
    </row>
    <row r="144" spans="1:16" ht="15.75" customHeight="1" thickBot="1" x14ac:dyDescent="0.3">
      <c r="D144" s="66" t="e">
        <f>#REF!</f>
        <v>#REF!</v>
      </c>
      <c r="E144" s="77" t="e">
        <f>COUNTIFS('HR Core and Position Control'!#REF!,#REF!,'HR Core and Position Control'!#REF!,#REF!)</f>
        <v>#REF!</v>
      </c>
      <c r="F144" s="78" t="e">
        <f>COUNTIFS('HR Core and Position Control'!#REF!,#REF!,'HR Core and Position Control'!#REF!,#REF!)</f>
        <v>#REF!</v>
      </c>
      <c r="G144" s="79" t="e">
        <f>COUNTIFS('HR Core and Position Control'!#REF!,#REF!,'HR Core and Position Control'!#REF!,#REF!)</f>
        <v>#REF!</v>
      </c>
      <c r="H144" s="67" t="e">
        <f t="shared" si="16"/>
        <v>#REF!</v>
      </c>
      <c r="I144" s="92" t="e">
        <f>COUNTIFS('HR Core and Position Control'!#REF!,"&lt;&gt;",'HR Core and Position Control'!#REF!,#REF!)</f>
        <v>#REF!</v>
      </c>
      <c r="J144" s="85"/>
      <c r="L144" s="34" t="e">
        <f>#REF!</f>
        <v>#REF!</v>
      </c>
      <c r="M144" s="26" t="e">
        <f>E144*#REF!*#REF!</f>
        <v>#REF!</v>
      </c>
      <c r="N144" s="26" t="e">
        <f>F144*#REF!*#REF!</f>
        <v>#REF!</v>
      </c>
      <c r="O144" s="26" t="e">
        <f>G144*#REF!*#REF!</f>
        <v>#REF!</v>
      </c>
      <c r="P144" s="33"/>
    </row>
    <row r="145" spans="1:16" ht="15.75" customHeight="1" thickBot="1" x14ac:dyDescent="0.3">
      <c r="A145" s="18" t="s">
        <v>44</v>
      </c>
      <c r="B145" s="100"/>
      <c r="D145" s="69" t="e">
        <f>#REF!</f>
        <v>#REF!</v>
      </c>
      <c r="E145" s="74" t="e">
        <f>COUNTIFS('HR Core and Position Control'!#REF!,#REF!,'HR Core and Position Control'!#REF!,#REF!)</f>
        <v>#REF!</v>
      </c>
      <c r="F145" s="75" t="e">
        <f>COUNTIFS('HR Core and Position Control'!#REF!,#REF!,'HR Core and Position Control'!#REF!,#REF!)</f>
        <v>#REF!</v>
      </c>
      <c r="G145" s="76" t="e">
        <f>COUNTIFS('HR Core and Position Control'!#REF!,#REF!,'HR Core and Position Control'!#REF!,#REF!)</f>
        <v>#REF!</v>
      </c>
      <c r="H145" s="65" t="e">
        <f t="shared" si="16"/>
        <v>#REF!</v>
      </c>
      <c r="I145" s="93" t="e">
        <f>COUNTIFS('HR Core and Position Control'!#REF!,"&lt;&gt;",'HR Core and Position Control'!#REF!,#REF!)</f>
        <v>#REF!</v>
      </c>
      <c r="J145" s="85"/>
      <c r="L145" s="34" t="e">
        <f>#REF!</f>
        <v>#REF!</v>
      </c>
      <c r="M145" s="26" t="e">
        <f>E145*#REF!*#REF!</f>
        <v>#REF!</v>
      </c>
      <c r="N145" s="26" t="e">
        <f>F145*#REF!*#REF!</f>
        <v>#REF!</v>
      </c>
      <c r="O145" s="26" t="e">
        <f>G145*#REF!*#REF!</f>
        <v>#REF!</v>
      </c>
      <c r="P145" s="33"/>
    </row>
    <row r="146" spans="1:16" ht="15.75" customHeight="1" thickBot="1" x14ac:dyDescent="0.3">
      <c r="A146" s="19" t="s">
        <v>45</v>
      </c>
      <c r="B146" s="101"/>
      <c r="D146" s="70" t="e">
        <f>#REF!</f>
        <v>#REF!</v>
      </c>
      <c r="E146" s="77" t="e">
        <f>COUNTIFS('HR Core and Position Control'!#REF!,#REF!,'HR Core and Position Control'!#REF!,#REF!)</f>
        <v>#REF!</v>
      </c>
      <c r="F146" s="78" t="e">
        <f>COUNTIFS('HR Core and Position Control'!#REF!,#REF!,'HR Core and Position Control'!#REF!,#REF!)</f>
        <v>#REF!</v>
      </c>
      <c r="G146" s="79" t="e">
        <f>COUNTIFS('HR Core and Position Control'!#REF!,#REF!,'HR Core and Position Control'!#REF!,#REF!)</f>
        <v>#REF!</v>
      </c>
      <c r="H146" s="67" t="e">
        <f t="shared" si="16"/>
        <v>#REF!</v>
      </c>
      <c r="I146" s="92" t="e">
        <f>COUNTIFS('HR Core and Position Control'!#REF!,"&lt;&gt;",'HR Core and Position Control'!#REF!,#REF!)</f>
        <v>#REF!</v>
      </c>
      <c r="J146" s="85"/>
      <c r="L146" s="34" t="e">
        <f>#REF!</f>
        <v>#REF!</v>
      </c>
      <c r="M146" s="26" t="e">
        <f>E146*#REF!*#REF!</f>
        <v>#REF!</v>
      </c>
      <c r="N146" s="26" t="e">
        <f>F146*#REF!*#REF!</f>
        <v>#REF!</v>
      </c>
      <c r="O146" s="26" t="e">
        <f>G146*#REF!*#REF!</f>
        <v>#REF!</v>
      </c>
      <c r="P146" s="33"/>
    </row>
    <row r="147" spans="1:16" ht="15.75" customHeight="1" thickBot="1" x14ac:dyDescent="0.3">
      <c r="A147" s="22" t="e">
        <f>IF('HR Core and Position Control'!#REF!&gt;0,"Yes","No")</f>
        <v>#REF!</v>
      </c>
      <c r="B147" s="102" t="e">
        <f>IF(A147="Yes",1,0)</f>
        <v>#REF!</v>
      </c>
      <c r="D147" s="83" t="e">
        <f>#REF!</f>
        <v>#REF!</v>
      </c>
      <c r="E147" s="74" t="e">
        <f>COUNTIFS('HR Core and Position Control'!#REF!,#REF!,'HR Core and Position Control'!#REF!,#REF!)</f>
        <v>#REF!</v>
      </c>
      <c r="F147" s="75" t="e">
        <f>COUNTIFS('HR Core and Position Control'!#REF!,#REF!,'HR Core and Position Control'!#REF!,#REF!)</f>
        <v>#REF!</v>
      </c>
      <c r="G147" s="76" t="e">
        <f>COUNTIFS('HR Core and Position Control'!#REF!,#REF!,'HR Core and Position Control'!#REF!,#REF!)</f>
        <v>#REF!</v>
      </c>
      <c r="H147" s="65" t="e">
        <f t="shared" si="16"/>
        <v>#REF!</v>
      </c>
      <c r="I147" s="93" t="e">
        <f>COUNTIFS('HR Core and Position Control'!#REF!,"&lt;&gt;",'HR Core and Position Control'!#REF!,#REF!)</f>
        <v>#REF!</v>
      </c>
      <c r="J147" s="85"/>
      <c r="L147" s="34" t="e">
        <f>#REF!</f>
        <v>#REF!</v>
      </c>
      <c r="M147" s="26" t="e">
        <f>E147*#REF!*#REF!</f>
        <v>#REF!</v>
      </c>
      <c r="N147" s="26" t="e">
        <f>F147*#REF!*#REF!</f>
        <v>#REF!</v>
      </c>
      <c r="O147" s="26" t="e">
        <f>G147*#REF!*#REF!</f>
        <v>#REF!</v>
      </c>
      <c r="P147" s="33"/>
    </row>
    <row r="148" spans="1:16" ht="15.75" customHeight="1" thickBot="1" x14ac:dyDescent="0.3">
      <c r="D148" s="80" t="str">
        <f>$D$93</f>
        <v>Total:</v>
      </c>
      <c r="E148" s="81" t="e">
        <f>SUM(E142:E147)</f>
        <v>#REF!</v>
      </c>
      <c r="F148" s="81" t="e">
        <f>SUM(F142:F147)</f>
        <v>#REF!</v>
      </c>
      <c r="G148" s="81" t="e">
        <f>SUM(G142:G147)</f>
        <v>#REF!</v>
      </c>
      <c r="H148" s="82" t="e">
        <f>SUM(H142:H147)</f>
        <v>#REF!</v>
      </c>
      <c r="I148" s="82" t="e">
        <f>SUM(I142:I147)</f>
        <v>#REF!</v>
      </c>
      <c r="J148" s="104"/>
      <c r="L148" s="34" t="str">
        <f>D148</f>
        <v>Total:</v>
      </c>
      <c r="M148" s="26" t="e">
        <f>SUM(M142:M147)</f>
        <v>#REF!</v>
      </c>
      <c r="N148" s="26" t="e">
        <f>SUM(N142:N147)</f>
        <v>#REF!</v>
      </c>
      <c r="O148" s="26" t="e">
        <f>SUM(O142:O147)</f>
        <v>#REF!</v>
      </c>
      <c r="P148" s="33"/>
    </row>
    <row r="149" spans="1:16" ht="15.75" customHeight="1" thickBot="1" x14ac:dyDescent="0.3">
      <c r="D149" s="55"/>
      <c r="H149" s="4"/>
      <c r="L149" s="26" t="s">
        <v>47</v>
      </c>
      <c r="M149" s="35" t="e">
        <f t="shared" ref="M149:O149" si="17">IF(M141=0,"NA",M148/M141)</f>
        <v>#REF!</v>
      </c>
      <c r="N149" s="35" t="e">
        <f t="shared" si="17"/>
        <v>#REF!</v>
      </c>
      <c r="O149" s="35" t="e">
        <f t="shared" si="17"/>
        <v>#REF!</v>
      </c>
      <c r="P149" s="33"/>
    </row>
    <row r="150" spans="1:16" ht="15.75" customHeight="1" thickBot="1" x14ac:dyDescent="0.3">
      <c r="D150" s="245" t="e">
        <f>#REF!&amp;" - "&amp;#REF!</f>
        <v>#REF!</v>
      </c>
      <c r="E150" s="246"/>
      <c r="F150" s="246"/>
      <c r="G150" s="16"/>
      <c r="H150" s="16"/>
      <c r="I150" s="16" t="str">
        <f>$I$84</f>
        <v xml:space="preserve">Overall Compliance: </v>
      </c>
      <c r="J150" s="17" t="e">
        <f>IF(SUM(M159:O159)=0,"N/A",SUM(M159:O159)/SUM(M152:O152))</f>
        <v>#REF!</v>
      </c>
      <c r="L150" s="26"/>
      <c r="M150" s="26"/>
      <c r="N150" s="26"/>
      <c r="O150" s="26"/>
      <c r="P150" s="33"/>
    </row>
    <row r="151" spans="1:16" ht="15.75" customHeight="1" thickBot="1" x14ac:dyDescent="0.3">
      <c r="D151" s="234" t="str">
        <f>$D$85</f>
        <v>Availability</v>
      </c>
      <c r="E151" s="236" t="str">
        <f>$E$85</f>
        <v>Priority</v>
      </c>
      <c r="F151" s="236"/>
      <c r="G151" s="236"/>
      <c r="H151" s="237" t="str">
        <f>$H$85</f>
        <v>Total</v>
      </c>
      <c r="I151" s="239" t="str">
        <f>$I$85</f>
        <v>Comments</v>
      </c>
      <c r="J151" s="232" t="str">
        <f>$J$85</f>
        <v>Availability by Type</v>
      </c>
      <c r="L151" s="26"/>
      <c r="M151" s="34" t="e">
        <f>#REF!</f>
        <v>#REF!</v>
      </c>
      <c r="N151" s="34" t="e">
        <f>#REF!</f>
        <v>#REF!</v>
      </c>
      <c r="O151" s="34" t="e">
        <f>#REF!</f>
        <v>#REF!</v>
      </c>
      <c r="P151" s="33"/>
    </row>
    <row r="152" spans="1:16" ht="15.75" customHeight="1" thickBot="1" x14ac:dyDescent="0.3">
      <c r="D152" s="235"/>
      <c r="E152" s="71" t="e">
        <f>#REF!</f>
        <v>#REF!</v>
      </c>
      <c r="F152" s="72" t="e">
        <f>#REF!</f>
        <v>#REF!</v>
      </c>
      <c r="G152" s="73" t="e">
        <f>#REF!</f>
        <v>#REF!</v>
      </c>
      <c r="H152" s="238"/>
      <c r="I152" s="240"/>
      <c r="J152" s="233"/>
      <c r="L152" s="34" t="s">
        <v>43</v>
      </c>
      <c r="M152" s="26" t="e">
        <f>E159*#REF!*#REF!</f>
        <v>#REF!</v>
      </c>
      <c r="N152" s="26" t="e">
        <f>F159*#REF!*#REF!</f>
        <v>#REF!</v>
      </c>
      <c r="O152" s="26" t="e">
        <f>G159*#REF!*#REF!</f>
        <v>#REF!</v>
      </c>
      <c r="P152" s="33"/>
    </row>
    <row r="153" spans="1:16" ht="15.75" customHeight="1" thickBot="1" x14ac:dyDescent="0.3">
      <c r="D153" s="84" t="e">
        <f>#REF!</f>
        <v>#REF!</v>
      </c>
      <c r="E153" s="77" t="e">
        <f>COUNTIFS('Learning Management'!#REF!,#REF!,'Learning Management'!#REF!,#REF!)</f>
        <v>#REF!</v>
      </c>
      <c r="F153" s="78" t="e">
        <f>COUNTIFS('Learning Management'!#REF!,#REF!,'Learning Management'!#REF!,#REF!)</f>
        <v>#REF!</v>
      </c>
      <c r="G153" s="79" t="e">
        <f>COUNTIFS('Learning Management'!#REF!,#REF!,'Learning Management'!#REF!,#REF!)</f>
        <v>#REF!</v>
      </c>
      <c r="H153" s="67" t="e">
        <f>SUM(E153:G153)</f>
        <v>#REF!</v>
      </c>
      <c r="I153" s="92" t="e">
        <f>COUNTIFS('Learning Management'!#REF!,"&lt;&gt;",'Learning Management'!#REF!,#REF!)</f>
        <v>#REF!</v>
      </c>
      <c r="J153" s="68"/>
      <c r="L153" s="34" t="e">
        <f>#REF!</f>
        <v>#REF!</v>
      </c>
      <c r="M153" s="26" t="e">
        <f>E153*#REF!*#REF!</f>
        <v>#REF!</v>
      </c>
      <c r="N153" s="26" t="e">
        <f>F153*#REF!*#REF!</f>
        <v>#REF!</v>
      </c>
      <c r="O153" s="26" t="e">
        <f>G153*#REF!*#REF!</f>
        <v>#REF!</v>
      </c>
      <c r="P153" s="33"/>
    </row>
    <row r="154" spans="1:16" ht="15.75" customHeight="1" thickBot="1" x14ac:dyDescent="0.3">
      <c r="D154" s="64" t="e">
        <f>#REF!</f>
        <v>#REF!</v>
      </c>
      <c r="E154" s="74" t="e">
        <f>COUNTIFS('Learning Management'!#REF!,#REF!,'Learning Management'!#REF!,#REF!)</f>
        <v>#REF!</v>
      </c>
      <c r="F154" s="75" t="e">
        <f>COUNTIFS('Learning Management'!#REF!,#REF!,'Learning Management'!#REF!,#REF!)</f>
        <v>#REF!</v>
      </c>
      <c r="G154" s="76" t="e">
        <f>COUNTIFS('Learning Management'!#REF!,#REF!,'Learning Management'!#REF!,#REF!)</f>
        <v>#REF!</v>
      </c>
      <c r="H154" s="65" t="e">
        <f t="shared" ref="H154:H158" si="18">SUM(E154:G154)</f>
        <v>#REF!</v>
      </c>
      <c r="I154" s="93" t="e">
        <f>COUNTIFS('Learning Management'!#REF!,"&lt;&gt;",'Learning Management'!#REF!,#REF!)</f>
        <v>#REF!</v>
      </c>
      <c r="J154" s="85"/>
      <c r="L154" s="34" t="e">
        <f>#REF!</f>
        <v>#REF!</v>
      </c>
      <c r="M154" s="26" t="e">
        <f>E154*#REF!*#REF!</f>
        <v>#REF!</v>
      </c>
      <c r="N154" s="26" t="e">
        <f>F154*#REF!*#REF!</f>
        <v>#REF!</v>
      </c>
      <c r="O154" s="26" t="e">
        <f>G154*#REF!*#REF!</f>
        <v>#REF!</v>
      </c>
      <c r="P154" s="33"/>
    </row>
    <row r="155" spans="1:16" ht="15.75" customHeight="1" thickBot="1" x14ac:dyDescent="0.3">
      <c r="D155" s="66" t="e">
        <f>#REF!</f>
        <v>#REF!</v>
      </c>
      <c r="E155" s="77" t="e">
        <f>COUNTIFS('Learning Management'!#REF!,#REF!,'Learning Management'!#REF!,#REF!)</f>
        <v>#REF!</v>
      </c>
      <c r="F155" s="78" t="e">
        <f>COUNTIFS('Learning Management'!#REF!,#REF!,'Learning Management'!#REF!,#REF!)</f>
        <v>#REF!</v>
      </c>
      <c r="G155" s="79" t="e">
        <f>COUNTIFS('Learning Management'!#REF!,#REF!,'Learning Management'!#REF!,#REF!)</f>
        <v>#REF!</v>
      </c>
      <c r="H155" s="67" t="e">
        <f t="shared" si="18"/>
        <v>#REF!</v>
      </c>
      <c r="I155" s="92" t="e">
        <f>COUNTIFS('Learning Management'!#REF!,"&lt;&gt;",'Learning Management'!#REF!,#REF!)</f>
        <v>#REF!</v>
      </c>
      <c r="J155" s="85"/>
      <c r="L155" s="34" t="e">
        <f>#REF!</f>
        <v>#REF!</v>
      </c>
      <c r="M155" s="26" t="e">
        <f>E155*#REF!*#REF!</f>
        <v>#REF!</v>
      </c>
      <c r="N155" s="26" t="e">
        <f>F155*#REF!*#REF!</f>
        <v>#REF!</v>
      </c>
      <c r="O155" s="26" t="e">
        <f>G155*#REF!*#REF!</f>
        <v>#REF!</v>
      </c>
      <c r="P155" s="33"/>
    </row>
    <row r="156" spans="1:16" ht="15.75" customHeight="1" thickBot="1" x14ac:dyDescent="0.3">
      <c r="A156" s="18" t="s">
        <v>44</v>
      </c>
      <c r="B156" s="100"/>
      <c r="D156" s="69" t="e">
        <f>#REF!</f>
        <v>#REF!</v>
      </c>
      <c r="E156" s="74" t="e">
        <f>COUNTIFS('Learning Management'!#REF!,#REF!,'Learning Management'!#REF!,#REF!)</f>
        <v>#REF!</v>
      </c>
      <c r="F156" s="75" t="e">
        <f>COUNTIFS('Learning Management'!#REF!,#REF!,'Learning Management'!#REF!,#REF!)</f>
        <v>#REF!</v>
      </c>
      <c r="G156" s="76" t="e">
        <f>COUNTIFS('Learning Management'!#REF!,#REF!,'Learning Management'!#REF!,#REF!)</f>
        <v>#REF!</v>
      </c>
      <c r="H156" s="65" t="e">
        <f t="shared" si="18"/>
        <v>#REF!</v>
      </c>
      <c r="I156" s="93" t="e">
        <f>COUNTIFS('Learning Management'!#REF!,"&lt;&gt;",'Learning Management'!#REF!,#REF!)</f>
        <v>#REF!</v>
      </c>
      <c r="J156" s="85"/>
      <c r="L156" s="34" t="e">
        <f>#REF!</f>
        <v>#REF!</v>
      </c>
      <c r="M156" s="26" t="e">
        <f>E156*#REF!*#REF!</f>
        <v>#REF!</v>
      </c>
      <c r="N156" s="26" t="e">
        <f>F156*#REF!*#REF!</f>
        <v>#REF!</v>
      </c>
      <c r="O156" s="26" t="e">
        <f>G156*#REF!*#REF!</f>
        <v>#REF!</v>
      </c>
      <c r="P156" s="33"/>
    </row>
    <row r="157" spans="1:16" ht="15.75" customHeight="1" thickBot="1" x14ac:dyDescent="0.3">
      <c r="A157" s="19" t="s">
        <v>45</v>
      </c>
      <c r="B157" s="101"/>
      <c r="D157" s="70" t="e">
        <f>#REF!</f>
        <v>#REF!</v>
      </c>
      <c r="E157" s="77" t="e">
        <f>COUNTIFS('Learning Management'!#REF!,#REF!,'Learning Management'!#REF!,#REF!)</f>
        <v>#REF!</v>
      </c>
      <c r="F157" s="78" t="e">
        <f>COUNTIFS('Learning Management'!#REF!,#REF!,'Learning Management'!#REF!,#REF!)</f>
        <v>#REF!</v>
      </c>
      <c r="G157" s="79" t="e">
        <f>COUNTIFS('Learning Management'!#REF!,#REF!,'Learning Management'!#REF!,#REF!)</f>
        <v>#REF!</v>
      </c>
      <c r="H157" s="67" t="e">
        <f t="shared" si="18"/>
        <v>#REF!</v>
      </c>
      <c r="I157" s="92" t="e">
        <f>COUNTIFS('Learning Management'!#REF!,"&lt;&gt;",'Learning Management'!#REF!,#REF!)</f>
        <v>#REF!</v>
      </c>
      <c r="J157" s="85"/>
      <c r="L157" s="34" t="e">
        <f>#REF!</f>
        <v>#REF!</v>
      </c>
      <c r="M157" s="26" t="e">
        <f>E157*#REF!*#REF!</f>
        <v>#REF!</v>
      </c>
      <c r="N157" s="26" t="e">
        <f>F157*#REF!*#REF!</f>
        <v>#REF!</v>
      </c>
      <c r="O157" s="26" t="e">
        <f>G157*#REF!*#REF!</f>
        <v>#REF!</v>
      </c>
      <c r="P157" s="33"/>
    </row>
    <row r="158" spans="1:16" ht="15.75" customHeight="1" thickBot="1" x14ac:dyDescent="0.3">
      <c r="A158" s="22" t="e">
        <f>IF('Learning Management'!#REF!&gt;0,"Yes","No")</f>
        <v>#REF!</v>
      </c>
      <c r="B158" s="102" t="e">
        <f>IF(A158="Yes",1,0)</f>
        <v>#REF!</v>
      </c>
      <c r="D158" s="83" t="e">
        <f>#REF!</f>
        <v>#REF!</v>
      </c>
      <c r="E158" s="74" t="e">
        <f>COUNTIFS('Learning Management'!#REF!,#REF!,'Learning Management'!#REF!,#REF!)</f>
        <v>#REF!</v>
      </c>
      <c r="F158" s="75" t="e">
        <f>COUNTIFS('Learning Management'!#REF!,#REF!,'Learning Management'!#REF!,#REF!)</f>
        <v>#REF!</v>
      </c>
      <c r="G158" s="76" t="e">
        <f>COUNTIFS('Learning Management'!#REF!,#REF!,'Learning Management'!#REF!,#REF!)</f>
        <v>#REF!</v>
      </c>
      <c r="H158" s="65" t="e">
        <f t="shared" si="18"/>
        <v>#REF!</v>
      </c>
      <c r="I158" s="93" t="e">
        <f>COUNTIFS('Learning Management'!#REF!,"&lt;&gt;",'Learning Management'!#REF!,#REF!)</f>
        <v>#REF!</v>
      </c>
      <c r="J158" s="85"/>
      <c r="L158" s="34" t="e">
        <f>#REF!</f>
        <v>#REF!</v>
      </c>
      <c r="M158" s="26" t="e">
        <f>E158*#REF!*#REF!</f>
        <v>#REF!</v>
      </c>
      <c r="N158" s="26" t="e">
        <f>F158*#REF!*#REF!</f>
        <v>#REF!</v>
      </c>
      <c r="O158" s="26" t="e">
        <f>G158*#REF!*#REF!</f>
        <v>#REF!</v>
      </c>
      <c r="P158" s="33"/>
    </row>
    <row r="159" spans="1:16" ht="15.75" customHeight="1" thickBot="1" x14ac:dyDescent="0.3">
      <c r="D159" s="80" t="str">
        <f>$D$93</f>
        <v>Total:</v>
      </c>
      <c r="E159" s="81" t="e">
        <f>SUM(E153:E158)</f>
        <v>#REF!</v>
      </c>
      <c r="F159" s="81" t="e">
        <f>SUM(F153:F158)</f>
        <v>#REF!</v>
      </c>
      <c r="G159" s="81" t="e">
        <f>SUM(G153:G158)</f>
        <v>#REF!</v>
      </c>
      <c r="H159" s="82" t="e">
        <f>SUM(H153:H158)</f>
        <v>#REF!</v>
      </c>
      <c r="I159" s="82" t="e">
        <f>SUM(I153:I158)</f>
        <v>#REF!</v>
      </c>
      <c r="J159" s="104"/>
      <c r="L159" s="34" t="str">
        <f>D159</f>
        <v>Total:</v>
      </c>
      <c r="M159" s="26" t="e">
        <f>SUM(M153:M158)</f>
        <v>#REF!</v>
      </c>
      <c r="N159" s="26" t="e">
        <f>SUM(N153:N158)</f>
        <v>#REF!</v>
      </c>
      <c r="O159" s="26" t="e">
        <f>SUM(O153:O158)</f>
        <v>#REF!</v>
      </c>
      <c r="P159" s="33"/>
    </row>
    <row r="160" spans="1:16" ht="15.75" customHeight="1" thickBot="1" x14ac:dyDescent="0.3">
      <c r="D160" s="55"/>
      <c r="H160" s="4"/>
      <c r="L160" s="26" t="s">
        <v>47</v>
      </c>
      <c r="M160" s="35" t="e">
        <f t="shared" ref="M160:O160" si="19">IF(M152=0,"NA",M159/M152)</f>
        <v>#REF!</v>
      </c>
      <c r="N160" s="35" t="e">
        <f t="shared" si="19"/>
        <v>#REF!</v>
      </c>
      <c r="O160" s="35" t="e">
        <f t="shared" si="19"/>
        <v>#REF!</v>
      </c>
      <c r="P160" s="33"/>
    </row>
    <row r="161" spans="1:16" ht="15.75" customHeight="1" thickBot="1" x14ac:dyDescent="0.3">
      <c r="D161" s="245" t="e">
        <f>#REF!&amp;" - "&amp;#REF!</f>
        <v>#REF!</v>
      </c>
      <c r="E161" s="246"/>
      <c r="F161" s="246"/>
      <c r="G161" s="16"/>
      <c r="H161" s="16"/>
      <c r="I161" s="16" t="str">
        <f>$I$84</f>
        <v xml:space="preserve">Overall Compliance: </v>
      </c>
      <c r="J161" s="17" t="e">
        <f>IF(SUM(M170:O170)=0,"N/A",SUM(M170:O170)/SUM(M163:O163))</f>
        <v>#REF!</v>
      </c>
      <c r="L161" s="26"/>
      <c r="M161" s="26"/>
      <c r="N161" s="26"/>
      <c r="O161" s="26"/>
      <c r="P161" s="33"/>
    </row>
    <row r="162" spans="1:16" ht="15.75" customHeight="1" thickBot="1" x14ac:dyDescent="0.3">
      <c r="D162" s="234" t="str">
        <f>$D$85</f>
        <v>Availability</v>
      </c>
      <c r="E162" s="236" t="str">
        <f>$E$85</f>
        <v>Priority</v>
      </c>
      <c r="F162" s="236"/>
      <c r="G162" s="236"/>
      <c r="H162" s="237" t="str">
        <f>$H$85</f>
        <v>Total</v>
      </c>
      <c r="I162" s="239" t="str">
        <f>$I$85</f>
        <v>Comments</v>
      </c>
      <c r="J162" s="232" t="str">
        <f>$J$85</f>
        <v>Availability by Type</v>
      </c>
      <c r="L162" s="26"/>
      <c r="M162" s="34" t="e">
        <f>#REF!</f>
        <v>#REF!</v>
      </c>
      <c r="N162" s="34" t="e">
        <f>#REF!</f>
        <v>#REF!</v>
      </c>
      <c r="O162" s="34" t="e">
        <f>#REF!</f>
        <v>#REF!</v>
      </c>
      <c r="P162" s="33"/>
    </row>
    <row r="163" spans="1:16" ht="15.75" customHeight="1" thickBot="1" x14ac:dyDescent="0.3">
      <c r="D163" s="235"/>
      <c r="E163" s="71" t="e">
        <f>#REF!</f>
        <v>#REF!</v>
      </c>
      <c r="F163" s="72" t="e">
        <f>#REF!</f>
        <v>#REF!</v>
      </c>
      <c r="G163" s="73" t="e">
        <f>#REF!</f>
        <v>#REF!</v>
      </c>
      <c r="H163" s="238"/>
      <c r="I163" s="240"/>
      <c r="J163" s="233"/>
      <c r="L163" s="34" t="s">
        <v>43</v>
      </c>
      <c r="M163" s="26" t="e">
        <f>E170*#REF!*#REF!</f>
        <v>#REF!</v>
      </c>
      <c r="N163" s="26" t="e">
        <f>F170*#REF!*#REF!</f>
        <v>#REF!</v>
      </c>
      <c r="O163" s="26" t="e">
        <f>G170*#REF!*#REF!</f>
        <v>#REF!</v>
      </c>
      <c r="P163" s="33"/>
    </row>
    <row r="164" spans="1:16" ht="15.75" customHeight="1" thickBot="1" x14ac:dyDescent="0.3">
      <c r="D164" s="84" t="e">
        <f>#REF!</f>
        <v>#REF!</v>
      </c>
      <c r="E164" s="77" t="e">
        <f>COUNTIFS('Performance Management'!#REF!,#REF!,'Performance Management'!#REF!,#REF!)</f>
        <v>#REF!</v>
      </c>
      <c r="F164" s="78" t="e">
        <f>COUNTIFS('Performance Management'!#REF!,#REF!,'Performance Management'!#REF!,#REF!)</f>
        <v>#REF!</v>
      </c>
      <c r="G164" s="79" t="e">
        <f>COUNTIFS('Performance Management'!#REF!,#REF!,'Performance Management'!#REF!,#REF!)</f>
        <v>#REF!</v>
      </c>
      <c r="H164" s="67" t="e">
        <f>SUM(E164:G164)</f>
        <v>#REF!</v>
      </c>
      <c r="I164" s="92" t="e">
        <f>COUNTIFS('Performance Management'!#REF!,"&lt;&gt;",'Performance Management'!#REF!,#REF!)</f>
        <v>#REF!</v>
      </c>
      <c r="J164" s="68"/>
      <c r="L164" s="34" t="e">
        <f>#REF!</f>
        <v>#REF!</v>
      </c>
      <c r="M164" s="26" t="e">
        <f>E164*#REF!*#REF!</f>
        <v>#REF!</v>
      </c>
      <c r="N164" s="26" t="e">
        <f>F164*#REF!*#REF!</f>
        <v>#REF!</v>
      </c>
      <c r="O164" s="26" t="e">
        <f>G164*#REF!*#REF!</f>
        <v>#REF!</v>
      </c>
      <c r="P164" s="33"/>
    </row>
    <row r="165" spans="1:16" ht="15.75" customHeight="1" thickBot="1" x14ac:dyDescent="0.3">
      <c r="D165" s="64" t="e">
        <f>#REF!</f>
        <v>#REF!</v>
      </c>
      <c r="E165" s="74" t="e">
        <f>COUNTIFS('Performance Management'!#REF!,#REF!,'Performance Management'!#REF!,#REF!)</f>
        <v>#REF!</v>
      </c>
      <c r="F165" s="75" t="e">
        <f>COUNTIFS('Performance Management'!#REF!,#REF!,'Performance Management'!#REF!,#REF!)</f>
        <v>#REF!</v>
      </c>
      <c r="G165" s="76" t="e">
        <f>COUNTIFS('Performance Management'!#REF!,#REF!,'Performance Management'!#REF!,#REF!)</f>
        <v>#REF!</v>
      </c>
      <c r="H165" s="65" t="e">
        <f t="shared" ref="H165:H169" si="20">SUM(E165:G165)</f>
        <v>#REF!</v>
      </c>
      <c r="I165" s="93" t="e">
        <f>COUNTIFS('Performance Management'!#REF!,"&lt;&gt;",'Performance Management'!#REF!,#REF!)</f>
        <v>#REF!</v>
      </c>
      <c r="J165" s="85"/>
      <c r="L165" s="34" t="e">
        <f>#REF!</f>
        <v>#REF!</v>
      </c>
      <c r="M165" s="26" t="e">
        <f>E165*#REF!*#REF!</f>
        <v>#REF!</v>
      </c>
      <c r="N165" s="26" t="e">
        <f>F165*#REF!*#REF!</f>
        <v>#REF!</v>
      </c>
      <c r="O165" s="26" t="e">
        <f>G165*#REF!*#REF!</f>
        <v>#REF!</v>
      </c>
      <c r="P165" s="33"/>
    </row>
    <row r="166" spans="1:16" ht="15.75" customHeight="1" thickBot="1" x14ac:dyDescent="0.3">
      <c r="D166" s="66" t="e">
        <f>#REF!</f>
        <v>#REF!</v>
      </c>
      <c r="E166" s="77" t="e">
        <f>COUNTIFS('Performance Management'!#REF!,#REF!,'Performance Management'!#REF!,#REF!)</f>
        <v>#REF!</v>
      </c>
      <c r="F166" s="78" t="e">
        <f>COUNTIFS('Performance Management'!#REF!,#REF!,'Performance Management'!#REF!,#REF!)</f>
        <v>#REF!</v>
      </c>
      <c r="G166" s="79" t="e">
        <f>COUNTIFS('Performance Management'!#REF!,#REF!,'Performance Management'!#REF!,#REF!)</f>
        <v>#REF!</v>
      </c>
      <c r="H166" s="67" t="e">
        <f t="shared" si="20"/>
        <v>#REF!</v>
      </c>
      <c r="I166" s="92" t="e">
        <f>COUNTIFS('Performance Management'!#REF!,"&lt;&gt;",'Performance Management'!#REF!,#REF!)</f>
        <v>#REF!</v>
      </c>
      <c r="J166" s="85"/>
      <c r="L166" s="34" t="e">
        <f>#REF!</f>
        <v>#REF!</v>
      </c>
      <c r="M166" s="26" t="e">
        <f>E166*#REF!*#REF!</f>
        <v>#REF!</v>
      </c>
      <c r="N166" s="26" t="e">
        <f>F166*#REF!*#REF!</f>
        <v>#REF!</v>
      </c>
      <c r="O166" s="26" t="e">
        <f>G166*#REF!*#REF!</f>
        <v>#REF!</v>
      </c>
      <c r="P166" s="33"/>
    </row>
    <row r="167" spans="1:16" ht="15.75" customHeight="1" thickBot="1" x14ac:dyDescent="0.3">
      <c r="A167" s="18" t="s">
        <v>44</v>
      </c>
      <c r="B167" s="100"/>
      <c r="D167" s="69" t="e">
        <f>#REF!</f>
        <v>#REF!</v>
      </c>
      <c r="E167" s="74" t="e">
        <f>COUNTIFS('Performance Management'!#REF!,#REF!,'Performance Management'!#REF!,#REF!)</f>
        <v>#REF!</v>
      </c>
      <c r="F167" s="75" t="e">
        <f>COUNTIFS('Performance Management'!#REF!,#REF!,'Performance Management'!#REF!,#REF!)</f>
        <v>#REF!</v>
      </c>
      <c r="G167" s="76" t="e">
        <f>COUNTIFS('Performance Management'!#REF!,#REF!,'Performance Management'!#REF!,#REF!)</f>
        <v>#REF!</v>
      </c>
      <c r="H167" s="65" t="e">
        <f t="shared" si="20"/>
        <v>#REF!</v>
      </c>
      <c r="I167" s="93" t="e">
        <f>COUNTIFS('Performance Management'!#REF!,"&lt;&gt;",'Performance Management'!#REF!,#REF!)</f>
        <v>#REF!</v>
      </c>
      <c r="J167" s="85"/>
      <c r="L167" s="34" t="e">
        <f>#REF!</f>
        <v>#REF!</v>
      </c>
      <c r="M167" s="26" t="e">
        <f>E167*#REF!*#REF!</f>
        <v>#REF!</v>
      </c>
      <c r="N167" s="26" t="e">
        <f>F167*#REF!*#REF!</f>
        <v>#REF!</v>
      </c>
      <c r="O167" s="26" t="e">
        <f>G167*#REF!*#REF!</f>
        <v>#REF!</v>
      </c>
      <c r="P167" s="33"/>
    </row>
    <row r="168" spans="1:16" ht="15.75" customHeight="1" thickBot="1" x14ac:dyDescent="0.3">
      <c r="A168" s="19" t="s">
        <v>45</v>
      </c>
      <c r="B168" s="101"/>
      <c r="D168" s="70" t="e">
        <f>#REF!</f>
        <v>#REF!</v>
      </c>
      <c r="E168" s="77" t="e">
        <f>COUNTIFS('Performance Management'!#REF!,#REF!,'Performance Management'!#REF!,#REF!)</f>
        <v>#REF!</v>
      </c>
      <c r="F168" s="78" t="e">
        <f>COUNTIFS('Performance Management'!#REF!,#REF!,'Performance Management'!#REF!,#REF!)</f>
        <v>#REF!</v>
      </c>
      <c r="G168" s="79" t="e">
        <f>COUNTIFS('Performance Management'!#REF!,#REF!,'Performance Management'!#REF!,#REF!)</f>
        <v>#REF!</v>
      </c>
      <c r="H168" s="67" t="e">
        <f t="shared" si="20"/>
        <v>#REF!</v>
      </c>
      <c r="I168" s="92" t="e">
        <f>COUNTIFS('Performance Management'!#REF!,"&lt;&gt;",'Performance Management'!#REF!,#REF!)</f>
        <v>#REF!</v>
      </c>
      <c r="J168" s="85"/>
      <c r="L168" s="34" t="e">
        <f>#REF!</f>
        <v>#REF!</v>
      </c>
      <c r="M168" s="26" t="e">
        <f>E168*#REF!*#REF!</f>
        <v>#REF!</v>
      </c>
      <c r="N168" s="26" t="e">
        <f>F168*#REF!*#REF!</f>
        <v>#REF!</v>
      </c>
      <c r="O168" s="26" t="e">
        <f>G168*#REF!*#REF!</f>
        <v>#REF!</v>
      </c>
      <c r="P168" s="33"/>
    </row>
    <row r="169" spans="1:16" ht="15.75" customHeight="1" thickBot="1" x14ac:dyDescent="0.3">
      <c r="A169" s="22" t="e">
        <f>IF('Performance Management'!#REF!&gt;0,"Yes","No")</f>
        <v>#REF!</v>
      </c>
      <c r="B169" s="102" t="e">
        <f>IF(A169="Yes",1,0)</f>
        <v>#REF!</v>
      </c>
      <c r="D169" s="83" t="e">
        <f>#REF!</f>
        <v>#REF!</v>
      </c>
      <c r="E169" s="74" t="e">
        <f>COUNTIFS('Performance Management'!#REF!,#REF!,'Performance Management'!#REF!,#REF!)</f>
        <v>#REF!</v>
      </c>
      <c r="F169" s="75" t="e">
        <f>COUNTIFS('Performance Management'!#REF!,#REF!,'Performance Management'!#REF!,#REF!)</f>
        <v>#REF!</v>
      </c>
      <c r="G169" s="76" t="e">
        <f>COUNTIFS('Performance Management'!#REF!,#REF!,'Performance Management'!#REF!,#REF!)</f>
        <v>#REF!</v>
      </c>
      <c r="H169" s="65" t="e">
        <f t="shared" si="20"/>
        <v>#REF!</v>
      </c>
      <c r="I169" s="93" t="e">
        <f>COUNTIFS('Performance Management'!#REF!,"&lt;&gt;",'Performance Management'!#REF!,#REF!)</f>
        <v>#REF!</v>
      </c>
      <c r="J169" s="85"/>
      <c r="L169" s="34" t="e">
        <f>#REF!</f>
        <v>#REF!</v>
      </c>
      <c r="M169" s="26" t="e">
        <f>E169*#REF!*#REF!</f>
        <v>#REF!</v>
      </c>
      <c r="N169" s="26" t="e">
        <f>F169*#REF!*#REF!</f>
        <v>#REF!</v>
      </c>
      <c r="O169" s="26" t="e">
        <f>G169*#REF!*#REF!</f>
        <v>#REF!</v>
      </c>
      <c r="P169" s="33"/>
    </row>
    <row r="170" spans="1:16" ht="15.75" customHeight="1" thickBot="1" x14ac:dyDescent="0.3">
      <c r="D170" s="80" t="str">
        <f>$D$93</f>
        <v>Total:</v>
      </c>
      <c r="E170" s="81" t="e">
        <f>SUM(E164:E169)</f>
        <v>#REF!</v>
      </c>
      <c r="F170" s="81" t="e">
        <f>SUM(F164:F169)</f>
        <v>#REF!</v>
      </c>
      <c r="G170" s="81" t="e">
        <f>SUM(G164:G169)</f>
        <v>#REF!</v>
      </c>
      <c r="H170" s="82" t="e">
        <f>SUM(H164:H169)</f>
        <v>#REF!</v>
      </c>
      <c r="I170" s="82" t="e">
        <f>SUM(I164:I169)</f>
        <v>#REF!</v>
      </c>
      <c r="J170" s="104"/>
      <c r="L170" s="34" t="str">
        <f>D170</f>
        <v>Total:</v>
      </c>
      <c r="M170" s="26" t="e">
        <f>SUM(M164:M169)</f>
        <v>#REF!</v>
      </c>
      <c r="N170" s="26" t="e">
        <f>SUM(N164:N169)</f>
        <v>#REF!</v>
      </c>
      <c r="O170" s="26" t="e">
        <f>SUM(O164:O169)</f>
        <v>#REF!</v>
      </c>
      <c r="P170" s="33"/>
    </row>
    <row r="171" spans="1:16" ht="15.75" customHeight="1" thickBot="1" x14ac:dyDescent="0.3">
      <c r="D171" s="55"/>
      <c r="H171" s="4"/>
      <c r="L171" s="26" t="s">
        <v>47</v>
      </c>
      <c r="M171" s="35" t="e">
        <f t="shared" ref="M171:O171" si="21">IF(M163=0,"NA",M170/M163)</f>
        <v>#REF!</v>
      </c>
      <c r="N171" s="35" t="e">
        <f t="shared" si="21"/>
        <v>#REF!</v>
      </c>
      <c r="O171" s="35" t="e">
        <f t="shared" si="21"/>
        <v>#REF!</v>
      </c>
      <c r="P171" s="33"/>
    </row>
    <row r="172" spans="1:16" ht="15.75" customHeight="1" thickBot="1" x14ac:dyDescent="0.3">
      <c r="D172" s="245" t="e">
        <f>#REF!&amp;" - "&amp;#REF!</f>
        <v>#REF!</v>
      </c>
      <c r="E172" s="246"/>
      <c r="F172" s="246"/>
      <c r="G172" s="16"/>
      <c r="H172" s="16"/>
      <c r="I172" s="16" t="str">
        <f>$I$84</f>
        <v xml:space="preserve">Overall Compliance: </v>
      </c>
      <c r="J172" s="17" t="e">
        <f>IF(SUM(M181:O181)=0,"N/A",SUM(M181:O181)/SUM(M174:O174))</f>
        <v>#REF!</v>
      </c>
      <c r="L172" s="26"/>
      <c r="M172" s="26"/>
      <c r="N172" s="26"/>
      <c r="O172" s="26"/>
      <c r="P172" s="33"/>
    </row>
    <row r="173" spans="1:16" ht="15.75" customHeight="1" thickBot="1" x14ac:dyDescent="0.3">
      <c r="D173" s="234" t="str">
        <f>$D$85</f>
        <v>Availability</v>
      </c>
      <c r="E173" s="236" t="str">
        <f>$E$85</f>
        <v>Priority</v>
      </c>
      <c r="F173" s="236"/>
      <c r="G173" s="236"/>
      <c r="H173" s="237" t="str">
        <f>$H$85</f>
        <v>Total</v>
      </c>
      <c r="I173" s="239" t="str">
        <f>$I$85</f>
        <v>Comments</v>
      </c>
      <c r="J173" s="232" t="str">
        <f>$J$85</f>
        <v>Availability by Type</v>
      </c>
      <c r="L173" s="26"/>
      <c r="M173" s="34" t="e">
        <f>#REF!</f>
        <v>#REF!</v>
      </c>
      <c r="N173" s="34" t="e">
        <f>#REF!</f>
        <v>#REF!</v>
      </c>
      <c r="O173" s="34" t="e">
        <f>#REF!</f>
        <v>#REF!</v>
      </c>
      <c r="P173" s="33"/>
    </row>
    <row r="174" spans="1:16" ht="15.75" customHeight="1" thickBot="1" x14ac:dyDescent="0.3">
      <c r="D174" s="235"/>
      <c r="E174" s="71" t="e">
        <f>#REF!</f>
        <v>#REF!</v>
      </c>
      <c r="F174" s="72" t="e">
        <f>#REF!</f>
        <v>#REF!</v>
      </c>
      <c r="G174" s="73" t="e">
        <f>#REF!</f>
        <v>#REF!</v>
      </c>
      <c r="H174" s="238"/>
      <c r="I174" s="240"/>
      <c r="J174" s="233"/>
      <c r="L174" s="34" t="s">
        <v>43</v>
      </c>
      <c r="M174" s="26" t="e">
        <f>E181*#REF!*#REF!</f>
        <v>#REF!</v>
      </c>
      <c r="N174" s="26" t="e">
        <f>F181*#REF!*#REF!</f>
        <v>#REF!</v>
      </c>
      <c r="O174" s="26" t="e">
        <f>G181*#REF!*#REF!</f>
        <v>#REF!</v>
      </c>
      <c r="P174" s="33"/>
    </row>
    <row r="175" spans="1:16" ht="15.75" customHeight="1" thickBot="1" x14ac:dyDescent="0.3">
      <c r="D175" s="84" t="e">
        <f>#REF!</f>
        <v>#REF!</v>
      </c>
      <c r="E175" s="77" t="e">
        <f>COUNTIFS(Recruitment!#REF!,#REF!,Recruitment!#REF!,#REF!)</f>
        <v>#REF!</v>
      </c>
      <c r="F175" s="78" t="e">
        <f>COUNTIFS(Recruitment!#REF!,#REF!,Recruitment!#REF!,#REF!)</f>
        <v>#REF!</v>
      </c>
      <c r="G175" s="79" t="e">
        <f>COUNTIFS(Recruitment!#REF!,#REF!,Recruitment!#REF!,#REF!)</f>
        <v>#REF!</v>
      </c>
      <c r="H175" s="67" t="e">
        <f>SUM(E175:G175)</f>
        <v>#REF!</v>
      </c>
      <c r="I175" s="92" t="e">
        <f>COUNTIFS(Recruitment!#REF!,"&lt;&gt;",Recruitment!#REF!,#REF!)</f>
        <v>#REF!</v>
      </c>
      <c r="J175" s="68"/>
      <c r="L175" s="34" t="e">
        <f>#REF!</f>
        <v>#REF!</v>
      </c>
      <c r="M175" s="26" t="e">
        <f>E175*#REF!*#REF!</f>
        <v>#REF!</v>
      </c>
      <c r="N175" s="26" t="e">
        <f>F175*#REF!*#REF!</f>
        <v>#REF!</v>
      </c>
      <c r="O175" s="26" t="e">
        <f>G175*#REF!*#REF!</f>
        <v>#REF!</v>
      </c>
      <c r="P175" s="33"/>
    </row>
    <row r="176" spans="1:16" ht="15.75" customHeight="1" thickBot="1" x14ac:dyDescent="0.3">
      <c r="D176" s="64" t="e">
        <f>#REF!</f>
        <v>#REF!</v>
      </c>
      <c r="E176" s="74" t="e">
        <f>COUNTIFS(Recruitment!#REF!,#REF!,Recruitment!#REF!,#REF!)</f>
        <v>#REF!</v>
      </c>
      <c r="F176" s="75" t="e">
        <f>COUNTIFS(Recruitment!#REF!,#REF!,Recruitment!#REF!,#REF!)</f>
        <v>#REF!</v>
      </c>
      <c r="G176" s="76" t="e">
        <f>COUNTIFS(Recruitment!#REF!,#REF!,Recruitment!#REF!,#REF!)</f>
        <v>#REF!</v>
      </c>
      <c r="H176" s="65" t="e">
        <f t="shared" ref="H176:H180" si="22">SUM(E176:G176)</f>
        <v>#REF!</v>
      </c>
      <c r="I176" s="93" t="e">
        <f>COUNTIFS(Recruitment!#REF!,"&lt;&gt;",Recruitment!#REF!,#REF!)</f>
        <v>#REF!</v>
      </c>
      <c r="J176" s="85"/>
      <c r="L176" s="34" t="e">
        <f>#REF!</f>
        <v>#REF!</v>
      </c>
      <c r="M176" s="26" t="e">
        <f>E176*#REF!*#REF!</f>
        <v>#REF!</v>
      </c>
      <c r="N176" s="26" t="e">
        <f>F176*#REF!*#REF!</f>
        <v>#REF!</v>
      </c>
      <c r="O176" s="26" t="e">
        <f>G176*#REF!*#REF!</f>
        <v>#REF!</v>
      </c>
      <c r="P176" s="33"/>
    </row>
    <row r="177" spans="1:16" ht="15.75" customHeight="1" thickBot="1" x14ac:dyDescent="0.3">
      <c r="D177" s="66" t="e">
        <f>#REF!</f>
        <v>#REF!</v>
      </c>
      <c r="E177" s="77" t="e">
        <f>COUNTIFS(Recruitment!#REF!,#REF!,Recruitment!#REF!,#REF!)</f>
        <v>#REF!</v>
      </c>
      <c r="F177" s="78" t="e">
        <f>COUNTIFS(Recruitment!#REF!,#REF!,Recruitment!#REF!,#REF!)</f>
        <v>#REF!</v>
      </c>
      <c r="G177" s="79" t="e">
        <f>COUNTIFS(Recruitment!#REF!,#REF!,Recruitment!#REF!,#REF!)</f>
        <v>#REF!</v>
      </c>
      <c r="H177" s="67" t="e">
        <f t="shared" si="22"/>
        <v>#REF!</v>
      </c>
      <c r="I177" s="92" t="e">
        <f>COUNTIFS(Recruitment!#REF!,"&lt;&gt;",Recruitment!#REF!,#REF!)</f>
        <v>#REF!</v>
      </c>
      <c r="J177" s="85"/>
      <c r="L177" s="34" t="e">
        <f>#REF!</f>
        <v>#REF!</v>
      </c>
      <c r="M177" s="26" t="e">
        <f>E177*#REF!*#REF!</f>
        <v>#REF!</v>
      </c>
      <c r="N177" s="26" t="e">
        <f>F177*#REF!*#REF!</f>
        <v>#REF!</v>
      </c>
      <c r="O177" s="26" t="e">
        <f>G177*#REF!*#REF!</f>
        <v>#REF!</v>
      </c>
      <c r="P177" s="33"/>
    </row>
    <row r="178" spans="1:16" ht="15.75" customHeight="1" thickBot="1" x14ac:dyDescent="0.3">
      <c r="A178" s="18" t="s">
        <v>44</v>
      </c>
      <c r="B178" s="100"/>
      <c r="D178" s="69" t="e">
        <f>#REF!</f>
        <v>#REF!</v>
      </c>
      <c r="E178" s="74" t="e">
        <f>COUNTIFS(Recruitment!#REF!,#REF!,Recruitment!#REF!,#REF!)</f>
        <v>#REF!</v>
      </c>
      <c r="F178" s="75" t="e">
        <f>COUNTIFS(Recruitment!#REF!,#REF!,Recruitment!#REF!,#REF!)</f>
        <v>#REF!</v>
      </c>
      <c r="G178" s="76" t="e">
        <f>COUNTIFS(Recruitment!#REF!,#REF!,Recruitment!#REF!,#REF!)</f>
        <v>#REF!</v>
      </c>
      <c r="H178" s="65" t="e">
        <f t="shared" si="22"/>
        <v>#REF!</v>
      </c>
      <c r="I178" s="93" t="e">
        <f>COUNTIFS(Recruitment!#REF!,"&lt;&gt;",Recruitment!#REF!,#REF!)</f>
        <v>#REF!</v>
      </c>
      <c r="J178" s="85"/>
      <c r="L178" s="34" t="e">
        <f>#REF!</f>
        <v>#REF!</v>
      </c>
      <c r="M178" s="26" t="e">
        <f>E178*#REF!*#REF!</f>
        <v>#REF!</v>
      </c>
      <c r="N178" s="26" t="e">
        <f>F178*#REF!*#REF!</f>
        <v>#REF!</v>
      </c>
      <c r="O178" s="26" t="e">
        <f>G178*#REF!*#REF!</f>
        <v>#REF!</v>
      </c>
      <c r="P178" s="33"/>
    </row>
    <row r="179" spans="1:16" ht="15.75" customHeight="1" thickBot="1" x14ac:dyDescent="0.3">
      <c r="A179" s="19" t="s">
        <v>45</v>
      </c>
      <c r="B179" s="101"/>
      <c r="D179" s="70" t="e">
        <f>#REF!</f>
        <v>#REF!</v>
      </c>
      <c r="E179" s="77" t="e">
        <f>COUNTIFS(Recruitment!#REF!,#REF!,Recruitment!#REF!,#REF!)</f>
        <v>#REF!</v>
      </c>
      <c r="F179" s="78" t="e">
        <f>COUNTIFS(Recruitment!#REF!,#REF!,Recruitment!#REF!,#REF!)</f>
        <v>#REF!</v>
      </c>
      <c r="G179" s="79" t="e">
        <f>COUNTIFS(Recruitment!#REF!,#REF!,Recruitment!#REF!,#REF!)</f>
        <v>#REF!</v>
      </c>
      <c r="H179" s="67" t="e">
        <f t="shared" si="22"/>
        <v>#REF!</v>
      </c>
      <c r="I179" s="92" t="e">
        <f>COUNTIFS(Recruitment!#REF!,"&lt;&gt;",Recruitment!#REF!,#REF!)</f>
        <v>#REF!</v>
      </c>
      <c r="J179" s="85"/>
      <c r="L179" s="34" t="e">
        <f>#REF!</f>
        <v>#REF!</v>
      </c>
      <c r="M179" s="26" t="e">
        <f>E179*#REF!*#REF!</f>
        <v>#REF!</v>
      </c>
      <c r="N179" s="26" t="e">
        <f>F179*#REF!*#REF!</f>
        <v>#REF!</v>
      </c>
      <c r="O179" s="26" t="e">
        <f>G179*#REF!*#REF!</f>
        <v>#REF!</v>
      </c>
      <c r="P179" s="33"/>
    </row>
    <row r="180" spans="1:16" ht="15.75" customHeight="1" thickBot="1" x14ac:dyDescent="0.3">
      <c r="A180" s="22" t="e">
        <f>IF(Recruitment!#REF!&gt;0,"Yes","No")</f>
        <v>#REF!</v>
      </c>
      <c r="B180" s="102" t="e">
        <f>IF(A180="Yes",1,0)</f>
        <v>#REF!</v>
      </c>
      <c r="D180" s="83" t="e">
        <f>#REF!</f>
        <v>#REF!</v>
      </c>
      <c r="E180" s="74" t="e">
        <f>COUNTIFS(Recruitment!#REF!,#REF!,Recruitment!#REF!,#REF!)</f>
        <v>#REF!</v>
      </c>
      <c r="F180" s="75" t="e">
        <f>COUNTIFS(Recruitment!#REF!,#REF!,Recruitment!#REF!,#REF!)</f>
        <v>#REF!</v>
      </c>
      <c r="G180" s="76" t="e">
        <f>COUNTIFS(Recruitment!#REF!,#REF!,Recruitment!#REF!,#REF!)</f>
        <v>#REF!</v>
      </c>
      <c r="H180" s="65" t="e">
        <f t="shared" si="22"/>
        <v>#REF!</v>
      </c>
      <c r="I180" s="93" t="e">
        <f>COUNTIFS(Recruitment!#REF!,"&lt;&gt;",Recruitment!#REF!,#REF!)</f>
        <v>#REF!</v>
      </c>
      <c r="J180" s="85"/>
      <c r="L180" s="34" t="e">
        <f>#REF!</f>
        <v>#REF!</v>
      </c>
      <c r="M180" s="26" t="e">
        <f>E180*#REF!*#REF!</f>
        <v>#REF!</v>
      </c>
      <c r="N180" s="26" t="e">
        <f>F180*#REF!*#REF!</f>
        <v>#REF!</v>
      </c>
      <c r="O180" s="26" t="e">
        <f>G180*#REF!*#REF!</f>
        <v>#REF!</v>
      </c>
      <c r="P180" s="33"/>
    </row>
    <row r="181" spans="1:16" ht="15.75" customHeight="1" thickBot="1" x14ac:dyDescent="0.3">
      <c r="D181" s="80" t="str">
        <f>$D$93</f>
        <v>Total:</v>
      </c>
      <c r="E181" s="81" t="e">
        <f>SUM(E175:E180)</f>
        <v>#REF!</v>
      </c>
      <c r="F181" s="81" t="e">
        <f>SUM(F175:F180)</f>
        <v>#REF!</v>
      </c>
      <c r="G181" s="81" t="e">
        <f>SUM(G175:G180)</f>
        <v>#REF!</v>
      </c>
      <c r="H181" s="82" t="e">
        <f>SUM(H175:H180)</f>
        <v>#REF!</v>
      </c>
      <c r="I181" s="82" t="e">
        <f>SUM(I175:I180)</f>
        <v>#REF!</v>
      </c>
      <c r="J181" s="104"/>
      <c r="L181" s="34" t="str">
        <f>D181</f>
        <v>Total:</v>
      </c>
      <c r="M181" s="26" t="e">
        <f>SUM(M175:M180)</f>
        <v>#REF!</v>
      </c>
      <c r="N181" s="26" t="e">
        <f>SUM(N175:N180)</f>
        <v>#REF!</v>
      </c>
      <c r="O181" s="26" t="e">
        <f>SUM(O175:O180)</f>
        <v>#REF!</v>
      </c>
      <c r="P181" s="33"/>
    </row>
    <row r="182" spans="1:16" ht="15.75" customHeight="1" thickBot="1" x14ac:dyDescent="0.3">
      <c r="D182" s="55"/>
      <c r="H182" s="4"/>
      <c r="L182" s="26" t="s">
        <v>47</v>
      </c>
      <c r="M182" s="35" t="e">
        <f t="shared" ref="M182:O182" si="23">IF(M174=0,"NA",M181/M174)</f>
        <v>#REF!</v>
      </c>
      <c r="N182" s="35" t="e">
        <f t="shared" si="23"/>
        <v>#REF!</v>
      </c>
      <c r="O182" s="35" t="e">
        <f t="shared" si="23"/>
        <v>#REF!</v>
      </c>
      <c r="P182" s="33"/>
    </row>
    <row r="183" spans="1:16" ht="15.75" customHeight="1" thickBot="1" x14ac:dyDescent="0.3">
      <c r="D183" s="245" t="e">
        <f>#REF!&amp;" - "&amp;#REF!</f>
        <v>#REF!</v>
      </c>
      <c r="E183" s="246"/>
      <c r="F183" s="246"/>
      <c r="G183" s="16"/>
      <c r="H183" s="16"/>
      <c r="I183" s="16" t="str">
        <f>$I$84</f>
        <v xml:space="preserve">Overall Compliance: </v>
      </c>
      <c r="J183" s="17" t="e">
        <f>IF(SUM(M192:O192)=0,"N/A",SUM(M192:O192)/SUM(M185:O185))</f>
        <v>#REF!</v>
      </c>
      <c r="L183" s="26"/>
      <c r="M183" s="26"/>
      <c r="N183" s="26"/>
      <c r="O183" s="26"/>
      <c r="P183" s="33"/>
    </row>
    <row r="184" spans="1:16" ht="15.75" customHeight="1" thickBot="1" x14ac:dyDescent="0.3">
      <c r="D184" s="234" t="str">
        <f>$D$85</f>
        <v>Availability</v>
      </c>
      <c r="E184" s="236" t="str">
        <f>$E$85</f>
        <v>Priority</v>
      </c>
      <c r="F184" s="236"/>
      <c r="G184" s="236"/>
      <c r="H184" s="237" t="str">
        <f>$H$85</f>
        <v>Total</v>
      </c>
      <c r="I184" s="239" t="str">
        <f>$I$85</f>
        <v>Comments</v>
      </c>
      <c r="J184" s="232" t="str">
        <f>$J$85</f>
        <v>Availability by Type</v>
      </c>
      <c r="L184" s="26"/>
      <c r="M184" s="34" t="e">
        <f>#REF!</f>
        <v>#REF!</v>
      </c>
      <c r="N184" s="34" t="e">
        <f>#REF!</f>
        <v>#REF!</v>
      </c>
      <c r="O184" s="34" t="e">
        <f>#REF!</f>
        <v>#REF!</v>
      </c>
      <c r="P184" s="33"/>
    </row>
    <row r="185" spans="1:16" ht="15.75" customHeight="1" thickBot="1" x14ac:dyDescent="0.3">
      <c r="D185" s="235"/>
      <c r="E185" s="71" t="e">
        <f>#REF!</f>
        <v>#REF!</v>
      </c>
      <c r="F185" s="72" t="e">
        <f>#REF!</f>
        <v>#REF!</v>
      </c>
      <c r="G185" s="73" t="e">
        <f>#REF!</f>
        <v>#REF!</v>
      </c>
      <c r="H185" s="238"/>
      <c r="I185" s="240"/>
      <c r="J185" s="233"/>
      <c r="L185" s="34" t="s">
        <v>43</v>
      </c>
      <c r="M185" s="26" t="e">
        <f>E192*#REF!*#REF!</f>
        <v>#REF!</v>
      </c>
      <c r="N185" s="26" t="e">
        <f>F192*#REF!*#REF!</f>
        <v>#REF!</v>
      </c>
      <c r="O185" s="26" t="e">
        <f>G192*#REF!*#REF!</f>
        <v>#REF!</v>
      </c>
      <c r="P185" s="33"/>
    </row>
    <row r="186" spans="1:16" ht="15.75" customHeight="1" thickBot="1" x14ac:dyDescent="0.3">
      <c r="D186" s="84" t="e">
        <f>#REF!</f>
        <v>#REF!</v>
      </c>
      <c r="E186" s="77" t="e">
        <f>COUNTIFS(#REF!,#REF!,#REF!,#REF!)</f>
        <v>#REF!</v>
      </c>
      <c r="F186" s="78" t="e">
        <f>COUNTIFS(#REF!,#REF!,#REF!,#REF!)</f>
        <v>#REF!</v>
      </c>
      <c r="G186" s="79" t="e">
        <f>COUNTIFS(#REF!,#REF!,#REF!,#REF!)</f>
        <v>#REF!</v>
      </c>
      <c r="H186" s="67" t="e">
        <f>SUM(E186:G186)</f>
        <v>#REF!</v>
      </c>
      <c r="I186" s="92" t="e">
        <f>COUNTIFS(#REF!,"&lt;&gt;",#REF!,#REF!)</f>
        <v>#REF!</v>
      </c>
      <c r="J186" s="68"/>
      <c r="L186" s="34" t="e">
        <f>#REF!</f>
        <v>#REF!</v>
      </c>
      <c r="M186" s="26" t="e">
        <f>E186*#REF!*#REF!</f>
        <v>#REF!</v>
      </c>
      <c r="N186" s="26" t="e">
        <f>F186*#REF!*#REF!</f>
        <v>#REF!</v>
      </c>
      <c r="O186" s="26" t="e">
        <f>G186*#REF!*#REF!</f>
        <v>#REF!</v>
      </c>
      <c r="P186" s="33"/>
    </row>
    <row r="187" spans="1:16" ht="15.75" customHeight="1" thickBot="1" x14ac:dyDescent="0.3">
      <c r="D187" s="64" t="e">
        <f>#REF!</f>
        <v>#REF!</v>
      </c>
      <c r="E187" s="74" t="e">
        <f>COUNTIFS(#REF!,#REF!,#REF!,#REF!)</f>
        <v>#REF!</v>
      </c>
      <c r="F187" s="75" t="e">
        <f>COUNTIFS(#REF!,#REF!,#REF!,#REF!)</f>
        <v>#REF!</v>
      </c>
      <c r="G187" s="76" t="e">
        <f>COUNTIFS(#REF!,#REF!,#REF!,#REF!)</f>
        <v>#REF!</v>
      </c>
      <c r="H187" s="65" t="e">
        <f t="shared" ref="H187:H191" si="24">SUM(E187:G187)</f>
        <v>#REF!</v>
      </c>
      <c r="I187" s="93" t="e">
        <f>COUNTIFS(#REF!,"&lt;&gt;",#REF!,#REF!)</f>
        <v>#REF!</v>
      </c>
      <c r="J187" s="85"/>
      <c r="L187" s="34" t="e">
        <f>#REF!</f>
        <v>#REF!</v>
      </c>
      <c r="M187" s="26" t="e">
        <f>E187*#REF!*#REF!</f>
        <v>#REF!</v>
      </c>
      <c r="N187" s="26" t="e">
        <f>F187*#REF!*#REF!</f>
        <v>#REF!</v>
      </c>
      <c r="O187" s="26" t="e">
        <f>G187*#REF!*#REF!</f>
        <v>#REF!</v>
      </c>
      <c r="P187" s="33"/>
    </row>
    <row r="188" spans="1:16" ht="15.75" customHeight="1" thickBot="1" x14ac:dyDescent="0.3">
      <c r="D188" s="66" t="e">
        <f>#REF!</f>
        <v>#REF!</v>
      </c>
      <c r="E188" s="77" t="e">
        <f>COUNTIFS(#REF!,#REF!,#REF!,#REF!)</f>
        <v>#REF!</v>
      </c>
      <c r="F188" s="78" t="e">
        <f>COUNTIFS(#REF!,#REF!,#REF!,#REF!)</f>
        <v>#REF!</v>
      </c>
      <c r="G188" s="79" t="e">
        <f>COUNTIFS(#REF!,#REF!,#REF!,#REF!)</f>
        <v>#REF!</v>
      </c>
      <c r="H188" s="67" t="e">
        <f t="shared" si="24"/>
        <v>#REF!</v>
      </c>
      <c r="I188" s="92" t="e">
        <f>COUNTIFS(#REF!,"&lt;&gt;",#REF!,#REF!)</f>
        <v>#REF!</v>
      </c>
      <c r="J188" s="85"/>
      <c r="L188" s="34" t="e">
        <f>#REF!</f>
        <v>#REF!</v>
      </c>
      <c r="M188" s="26" t="e">
        <f>E188*#REF!*#REF!</f>
        <v>#REF!</v>
      </c>
      <c r="N188" s="26" t="e">
        <f>F188*#REF!*#REF!</f>
        <v>#REF!</v>
      </c>
      <c r="O188" s="26" t="e">
        <f>G188*#REF!*#REF!</f>
        <v>#REF!</v>
      </c>
      <c r="P188" s="33"/>
    </row>
    <row r="189" spans="1:16" ht="15.75" customHeight="1" thickBot="1" x14ac:dyDescent="0.3">
      <c r="A189" s="18" t="s">
        <v>44</v>
      </c>
      <c r="B189" s="100"/>
      <c r="D189" s="69" t="e">
        <f>#REF!</f>
        <v>#REF!</v>
      </c>
      <c r="E189" s="74" t="e">
        <f>COUNTIFS(#REF!,#REF!,#REF!,#REF!)</f>
        <v>#REF!</v>
      </c>
      <c r="F189" s="75" t="e">
        <f>COUNTIFS(#REF!,#REF!,#REF!,#REF!)</f>
        <v>#REF!</v>
      </c>
      <c r="G189" s="76" t="e">
        <f>COUNTIFS(#REF!,#REF!,#REF!,#REF!)</f>
        <v>#REF!</v>
      </c>
      <c r="H189" s="65" t="e">
        <f t="shared" si="24"/>
        <v>#REF!</v>
      </c>
      <c r="I189" s="93" t="e">
        <f>COUNTIFS(#REF!,"&lt;&gt;",#REF!,#REF!)</f>
        <v>#REF!</v>
      </c>
      <c r="J189" s="85"/>
      <c r="L189" s="34" t="e">
        <f>#REF!</f>
        <v>#REF!</v>
      </c>
      <c r="M189" s="26" t="e">
        <f>E189*#REF!*#REF!</f>
        <v>#REF!</v>
      </c>
      <c r="N189" s="26" t="e">
        <f>F189*#REF!*#REF!</f>
        <v>#REF!</v>
      </c>
      <c r="O189" s="26" t="e">
        <f>G189*#REF!*#REF!</f>
        <v>#REF!</v>
      </c>
      <c r="P189" s="33"/>
    </row>
    <row r="190" spans="1:16" ht="15.75" customHeight="1" thickBot="1" x14ac:dyDescent="0.3">
      <c r="A190" s="19" t="s">
        <v>45</v>
      </c>
      <c r="B190" s="101"/>
      <c r="D190" s="70" t="e">
        <f>#REF!</f>
        <v>#REF!</v>
      </c>
      <c r="E190" s="77" t="e">
        <f>COUNTIFS(#REF!,#REF!,#REF!,#REF!)</f>
        <v>#REF!</v>
      </c>
      <c r="F190" s="78" t="e">
        <f>COUNTIFS(#REF!,#REF!,#REF!,#REF!)</f>
        <v>#REF!</v>
      </c>
      <c r="G190" s="79" t="e">
        <f>COUNTIFS(#REF!,#REF!,#REF!,#REF!)</f>
        <v>#REF!</v>
      </c>
      <c r="H190" s="67" t="e">
        <f t="shared" si="24"/>
        <v>#REF!</v>
      </c>
      <c r="I190" s="92" t="e">
        <f>COUNTIFS(#REF!,"&lt;&gt;",#REF!,#REF!)</f>
        <v>#REF!</v>
      </c>
      <c r="J190" s="85"/>
      <c r="L190" s="34" t="e">
        <f>#REF!</f>
        <v>#REF!</v>
      </c>
      <c r="M190" s="26" t="e">
        <f>E190*#REF!*#REF!</f>
        <v>#REF!</v>
      </c>
      <c r="N190" s="26" t="e">
        <f>F190*#REF!*#REF!</f>
        <v>#REF!</v>
      </c>
      <c r="O190" s="26" t="e">
        <f>G190*#REF!*#REF!</f>
        <v>#REF!</v>
      </c>
      <c r="P190" s="33"/>
    </row>
    <row r="191" spans="1:16" ht="15.75" customHeight="1" thickBot="1" x14ac:dyDescent="0.3">
      <c r="A191" s="22" t="e">
        <f>IF(#REF!&gt;0,"Yes","No")</f>
        <v>#REF!</v>
      </c>
      <c r="B191" s="102" t="e">
        <f>IF(A191="Yes",1,0)</f>
        <v>#REF!</v>
      </c>
      <c r="D191" s="83" t="e">
        <f>#REF!</f>
        <v>#REF!</v>
      </c>
      <c r="E191" s="74" t="e">
        <f>COUNTIFS(#REF!,#REF!,#REF!,#REF!)</f>
        <v>#REF!</v>
      </c>
      <c r="F191" s="75" t="e">
        <f>COUNTIFS(#REF!,#REF!,#REF!,#REF!)</f>
        <v>#REF!</v>
      </c>
      <c r="G191" s="76" t="e">
        <f>COUNTIFS(#REF!,#REF!,#REF!,#REF!)</f>
        <v>#REF!</v>
      </c>
      <c r="H191" s="65" t="e">
        <f t="shared" si="24"/>
        <v>#REF!</v>
      </c>
      <c r="I191" s="93" t="e">
        <f>COUNTIFS(#REF!,"&lt;&gt;",#REF!,#REF!)</f>
        <v>#REF!</v>
      </c>
      <c r="J191" s="85"/>
      <c r="L191" s="34" t="e">
        <f>#REF!</f>
        <v>#REF!</v>
      </c>
      <c r="M191" s="26" t="e">
        <f>E191*#REF!*#REF!</f>
        <v>#REF!</v>
      </c>
      <c r="N191" s="26" t="e">
        <f>F191*#REF!*#REF!</f>
        <v>#REF!</v>
      </c>
      <c r="O191" s="26" t="e">
        <f>G191*#REF!*#REF!</f>
        <v>#REF!</v>
      </c>
      <c r="P191" s="33"/>
    </row>
    <row r="192" spans="1:16" ht="15.75" customHeight="1" thickBot="1" x14ac:dyDescent="0.3">
      <c r="D192" s="80" t="str">
        <f>$D$93</f>
        <v>Total:</v>
      </c>
      <c r="E192" s="81" t="e">
        <f>SUM(E186:E191)</f>
        <v>#REF!</v>
      </c>
      <c r="F192" s="81" t="e">
        <f>SUM(F186:F191)</f>
        <v>#REF!</v>
      </c>
      <c r="G192" s="81" t="e">
        <f>SUM(G186:G191)</f>
        <v>#REF!</v>
      </c>
      <c r="H192" s="82" t="e">
        <f>SUM(H186:H191)</f>
        <v>#REF!</v>
      </c>
      <c r="I192" s="82" t="e">
        <f>SUM(I186:I191)</f>
        <v>#REF!</v>
      </c>
      <c r="J192" s="94"/>
      <c r="L192" s="34" t="str">
        <f>D192</f>
        <v>Total:</v>
      </c>
      <c r="M192" s="26" t="e">
        <f>SUM(M186:M191)</f>
        <v>#REF!</v>
      </c>
      <c r="N192" s="26" t="e">
        <f>SUM(N186:N191)</f>
        <v>#REF!</v>
      </c>
      <c r="O192" s="26" t="e">
        <f>SUM(O186:O191)</f>
        <v>#REF!</v>
      </c>
      <c r="P192" s="33"/>
    </row>
    <row r="193" spans="1:16" ht="15.75" customHeight="1" thickBot="1" x14ac:dyDescent="0.3">
      <c r="D193" s="55"/>
      <c r="H193" s="4"/>
      <c r="L193" s="26" t="s">
        <v>47</v>
      </c>
      <c r="M193" s="35" t="e">
        <f t="shared" ref="M193:O193" si="25">IF(M185=0,"NA",M192/M185)</f>
        <v>#REF!</v>
      </c>
      <c r="N193" s="35" t="e">
        <f t="shared" si="25"/>
        <v>#REF!</v>
      </c>
      <c r="O193" s="35" t="e">
        <f t="shared" si="25"/>
        <v>#REF!</v>
      </c>
      <c r="P193" s="33"/>
    </row>
    <row r="194" spans="1:16" ht="15.75" customHeight="1" thickBot="1" x14ac:dyDescent="0.3">
      <c r="D194" s="245" t="e">
        <f>#REF!&amp;" - "&amp;#REF!</f>
        <v>#REF!</v>
      </c>
      <c r="E194" s="246"/>
      <c r="F194" s="246"/>
      <c r="G194" s="16"/>
      <c r="H194" s="16"/>
      <c r="I194" s="16" t="str">
        <f>$I$84</f>
        <v xml:space="preserve">Overall Compliance: </v>
      </c>
      <c r="J194" s="17" t="e">
        <f>IF(SUM(M203:O203)=0,"N/A",SUM(M203:O203)/SUM(M196:O196))</f>
        <v>#REF!</v>
      </c>
      <c r="L194" s="26"/>
      <c r="M194" s="26"/>
      <c r="N194" s="26"/>
      <c r="O194" s="26"/>
      <c r="P194" s="33"/>
    </row>
    <row r="195" spans="1:16" ht="15.75" customHeight="1" thickBot="1" x14ac:dyDescent="0.3">
      <c r="D195" s="234" t="str">
        <f>$D$85</f>
        <v>Availability</v>
      </c>
      <c r="E195" s="236" t="str">
        <f>$E$85</f>
        <v>Priority</v>
      </c>
      <c r="F195" s="236"/>
      <c r="G195" s="236"/>
      <c r="H195" s="237" t="str">
        <f>$H$85</f>
        <v>Total</v>
      </c>
      <c r="I195" s="239" t="str">
        <f>$I$85</f>
        <v>Comments</v>
      </c>
      <c r="J195" s="232" t="str">
        <f>$J$85</f>
        <v>Availability by Type</v>
      </c>
      <c r="L195" s="26"/>
      <c r="M195" s="34" t="e">
        <f>#REF!</f>
        <v>#REF!</v>
      </c>
      <c r="N195" s="34" t="e">
        <f>#REF!</f>
        <v>#REF!</v>
      </c>
      <c r="O195" s="34" t="e">
        <f>#REF!</f>
        <v>#REF!</v>
      </c>
      <c r="P195" s="33"/>
    </row>
    <row r="196" spans="1:16" ht="15.75" customHeight="1" thickBot="1" x14ac:dyDescent="0.3">
      <c r="D196" s="235"/>
      <c r="E196" s="71" t="e">
        <f>#REF!</f>
        <v>#REF!</v>
      </c>
      <c r="F196" s="72" t="e">
        <f>#REF!</f>
        <v>#REF!</v>
      </c>
      <c r="G196" s="73" t="e">
        <f>#REF!</f>
        <v>#REF!</v>
      </c>
      <c r="H196" s="238"/>
      <c r="I196" s="240"/>
      <c r="J196" s="233"/>
      <c r="L196" s="34" t="s">
        <v>43</v>
      </c>
      <c r="M196" s="26" t="e">
        <f>E203*#REF!*#REF!</f>
        <v>#REF!</v>
      </c>
      <c r="N196" s="26" t="e">
        <f>F203*#REF!*#REF!</f>
        <v>#REF!</v>
      </c>
      <c r="O196" s="26" t="e">
        <f>G203*#REF!*#REF!</f>
        <v>#REF!</v>
      </c>
      <c r="P196" s="33"/>
    </row>
    <row r="197" spans="1:16" ht="15.75" customHeight="1" thickBot="1" x14ac:dyDescent="0.3">
      <c r="D197" s="84" t="e">
        <f>#REF!</f>
        <v>#REF!</v>
      </c>
      <c r="E197" s="77" t="e">
        <f>COUNTIFS(Purchasing!#REF!,#REF!,Purchasing!#REF!,#REF!)</f>
        <v>#REF!</v>
      </c>
      <c r="F197" s="78" t="e">
        <f>COUNTIFS(Purchasing!#REF!,#REF!,Purchasing!#REF!,#REF!)</f>
        <v>#REF!</v>
      </c>
      <c r="G197" s="79" t="e">
        <f>COUNTIFS(Purchasing!#REF!,#REF!,Purchasing!#REF!,#REF!)</f>
        <v>#REF!</v>
      </c>
      <c r="H197" s="67" t="e">
        <f>SUM(E197:G197)</f>
        <v>#REF!</v>
      </c>
      <c r="I197" s="92" t="e">
        <f>COUNTIFS(Purchasing!#REF!,"&lt;&gt;",Purchasing!#REF!,#REF!)</f>
        <v>#REF!</v>
      </c>
      <c r="J197" s="68"/>
      <c r="L197" s="34" t="e">
        <f>#REF!</f>
        <v>#REF!</v>
      </c>
      <c r="M197" s="26" t="e">
        <f>E197*#REF!*#REF!</f>
        <v>#REF!</v>
      </c>
      <c r="N197" s="26" t="e">
        <f>F197*#REF!*#REF!</f>
        <v>#REF!</v>
      </c>
      <c r="O197" s="26" t="e">
        <f>G197*#REF!*#REF!</f>
        <v>#REF!</v>
      </c>
      <c r="P197" s="33"/>
    </row>
    <row r="198" spans="1:16" ht="15.75" customHeight="1" thickBot="1" x14ac:dyDescent="0.3">
      <c r="D198" s="64" t="e">
        <f>#REF!</f>
        <v>#REF!</v>
      </c>
      <c r="E198" s="74" t="e">
        <f>COUNTIFS(Purchasing!#REF!,#REF!,Purchasing!#REF!,#REF!)</f>
        <v>#REF!</v>
      </c>
      <c r="F198" s="75" t="e">
        <f>COUNTIFS(Purchasing!#REF!,#REF!,Purchasing!#REF!,#REF!)</f>
        <v>#REF!</v>
      </c>
      <c r="G198" s="76" t="e">
        <f>COUNTIFS(Purchasing!#REF!,#REF!,Purchasing!#REF!,#REF!)</f>
        <v>#REF!</v>
      </c>
      <c r="H198" s="65" t="e">
        <f t="shared" ref="H198:H202" si="26">SUM(E198:G198)</f>
        <v>#REF!</v>
      </c>
      <c r="I198" s="93" t="e">
        <f>COUNTIFS(Purchasing!#REF!,"&lt;&gt;",Purchasing!#REF!,#REF!)</f>
        <v>#REF!</v>
      </c>
      <c r="J198" s="85"/>
      <c r="L198" s="34" t="e">
        <f>#REF!</f>
        <v>#REF!</v>
      </c>
      <c r="M198" s="26" t="e">
        <f>E198*#REF!*#REF!</f>
        <v>#REF!</v>
      </c>
      <c r="N198" s="26" t="e">
        <f>F198*#REF!*#REF!</f>
        <v>#REF!</v>
      </c>
      <c r="O198" s="26" t="e">
        <f>G198*#REF!*#REF!</f>
        <v>#REF!</v>
      </c>
      <c r="P198" s="33"/>
    </row>
    <row r="199" spans="1:16" ht="15.75" customHeight="1" thickBot="1" x14ac:dyDescent="0.3">
      <c r="D199" s="66" t="e">
        <f>#REF!</f>
        <v>#REF!</v>
      </c>
      <c r="E199" s="77" t="e">
        <f>COUNTIFS(Purchasing!#REF!,#REF!,Purchasing!#REF!,#REF!)</f>
        <v>#REF!</v>
      </c>
      <c r="F199" s="78" t="e">
        <f>COUNTIFS(Purchasing!#REF!,#REF!,Purchasing!#REF!,#REF!)</f>
        <v>#REF!</v>
      </c>
      <c r="G199" s="79" t="e">
        <f>COUNTIFS(Purchasing!#REF!,#REF!,Purchasing!#REF!,#REF!)</f>
        <v>#REF!</v>
      </c>
      <c r="H199" s="67" t="e">
        <f t="shared" si="26"/>
        <v>#REF!</v>
      </c>
      <c r="I199" s="92" t="e">
        <f>COUNTIFS(Purchasing!#REF!,"&lt;&gt;",Purchasing!#REF!,#REF!)</f>
        <v>#REF!</v>
      </c>
      <c r="J199" s="85"/>
      <c r="L199" s="34" t="e">
        <f>#REF!</f>
        <v>#REF!</v>
      </c>
      <c r="M199" s="26" t="e">
        <f>E199*#REF!*#REF!</f>
        <v>#REF!</v>
      </c>
      <c r="N199" s="26" t="e">
        <f>F199*#REF!*#REF!</f>
        <v>#REF!</v>
      </c>
      <c r="O199" s="26" t="e">
        <f>G199*#REF!*#REF!</f>
        <v>#REF!</v>
      </c>
      <c r="P199" s="33"/>
    </row>
    <row r="200" spans="1:16" ht="15.75" customHeight="1" thickBot="1" x14ac:dyDescent="0.3">
      <c r="A200" s="18" t="s">
        <v>44</v>
      </c>
      <c r="B200" s="100"/>
      <c r="D200" s="69" t="e">
        <f>#REF!</f>
        <v>#REF!</v>
      </c>
      <c r="E200" s="74" t="e">
        <f>COUNTIFS(Purchasing!#REF!,#REF!,Purchasing!#REF!,#REF!)</f>
        <v>#REF!</v>
      </c>
      <c r="F200" s="75" t="e">
        <f>COUNTIFS(Purchasing!#REF!,#REF!,Purchasing!#REF!,#REF!)</f>
        <v>#REF!</v>
      </c>
      <c r="G200" s="76" t="e">
        <f>COUNTIFS(Purchasing!#REF!,#REF!,Purchasing!#REF!,#REF!)</f>
        <v>#REF!</v>
      </c>
      <c r="H200" s="65" t="e">
        <f t="shared" si="26"/>
        <v>#REF!</v>
      </c>
      <c r="I200" s="93" t="e">
        <f>COUNTIFS(Purchasing!#REF!,"&lt;&gt;",Purchasing!#REF!,#REF!)</f>
        <v>#REF!</v>
      </c>
      <c r="J200" s="85"/>
      <c r="L200" s="34" t="e">
        <f>#REF!</f>
        <v>#REF!</v>
      </c>
      <c r="M200" s="26" t="e">
        <f>E200*#REF!*#REF!</f>
        <v>#REF!</v>
      </c>
      <c r="N200" s="26" t="e">
        <f>F200*#REF!*#REF!</f>
        <v>#REF!</v>
      </c>
      <c r="O200" s="26" t="e">
        <f>G200*#REF!*#REF!</f>
        <v>#REF!</v>
      </c>
      <c r="P200" s="33"/>
    </row>
    <row r="201" spans="1:16" ht="15.75" customHeight="1" thickBot="1" x14ac:dyDescent="0.3">
      <c r="A201" s="19" t="s">
        <v>45</v>
      </c>
      <c r="B201" s="101"/>
      <c r="D201" s="70" t="e">
        <f>#REF!</f>
        <v>#REF!</v>
      </c>
      <c r="E201" s="77" t="e">
        <f>COUNTIFS(Purchasing!#REF!,#REF!,Purchasing!#REF!,#REF!)</f>
        <v>#REF!</v>
      </c>
      <c r="F201" s="78" t="e">
        <f>COUNTIFS(Purchasing!#REF!,#REF!,Purchasing!#REF!,#REF!)</f>
        <v>#REF!</v>
      </c>
      <c r="G201" s="79" t="e">
        <f>COUNTIFS(Purchasing!#REF!,#REF!,Purchasing!#REF!,#REF!)</f>
        <v>#REF!</v>
      </c>
      <c r="H201" s="67" t="e">
        <f t="shared" si="26"/>
        <v>#REF!</v>
      </c>
      <c r="I201" s="92" t="e">
        <f>COUNTIFS(Purchasing!#REF!,"&lt;&gt;",Purchasing!#REF!,#REF!)</f>
        <v>#REF!</v>
      </c>
      <c r="J201" s="85"/>
      <c r="L201" s="34" t="e">
        <f>#REF!</f>
        <v>#REF!</v>
      </c>
      <c r="M201" s="26" t="e">
        <f>E201*#REF!*#REF!</f>
        <v>#REF!</v>
      </c>
      <c r="N201" s="26" t="e">
        <f>F201*#REF!*#REF!</f>
        <v>#REF!</v>
      </c>
      <c r="O201" s="26" t="e">
        <f>G201*#REF!*#REF!</f>
        <v>#REF!</v>
      </c>
      <c r="P201" s="33"/>
    </row>
    <row r="202" spans="1:16" ht="15.75" customHeight="1" thickBot="1" x14ac:dyDescent="0.3">
      <c r="A202" s="22" t="e">
        <f>IF(Purchasing!#REF!&gt;0,"Yes","No")</f>
        <v>#REF!</v>
      </c>
      <c r="B202" s="102" t="e">
        <f>IF(A202="Yes",1,0)</f>
        <v>#REF!</v>
      </c>
      <c r="D202" s="83" t="e">
        <f>#REF!</f>
        <v>#REF!</v>
      </c>
      <c r="E202" s="74" t="e">
        <f>COUNTIFS(Purchasing!#REF!,#REF!,Purchasing!#REF!,#REF!)</f>
        <v>#REF!</v>
      </c>
      <c r="F202" s="75" t="e">
        <f>COUNTIFS(Purchasing!#REF!,#REF!,Purchasing!#REF!,#REF!)</f>
        <v>#REF!</v>
      </c>
      <c r="G202" s="76" t="e">
        <f>COUNTIFS(Purchasing!#REF!,#REF!,Purchasing!#REF!,#REF!)</f>
        <v>#REF!</v>
      </c>
      <c r="H202" s="65" t="e">
        <f t="shared" si="26"/>
        <v>#REF!</v>
      </c>
      <c r="I202" s="93" t="e">
        <f>COUNTIFS(Purchasing!#REF!,"&lt;&gt;",Purchasing!#REF!,#REF!)</f>
        <v>#REF!</v>
      </c>
      <c r="J202" s="85"/>
      <c r="L202" s="34" t="e">
        <f>#REF!</f>
        <v>#REF!</v>
      </c>
      <c r="M202" s="26" t="e">
        <f>E202*#REF!*#REF!</f>
        <v>#REF!</v>
      </c>
      <c r="N202" s="26" t="e">
        <f>F202*#REF!*#REF!</f>
        <v>#REF!</v>
      </c>
      <c r="O202" s="26" t="e">
        <f>G202*#REF!*#REF!</f>
        <v>#REF!</v>
      </c>
      <c r="P202" s="33"/>
    </row>
    <row r="203" spans="1:16" ht="15.75" customHeight="1" thickBot="1" x14ac:dyDescent="0.3">
      <c r="D203" s="80" t="str">
        <f>$D$93</f>
        <v>Total:</v>
      </c>
      <c r="E203" s="81" t="e">
        <f>SUM(E197:E202)</f>
        <v>#REF!</v>
      </c>
      <c r="F203" s="81" t="e">
        <f>SUM(F197:F202)</f>
        <v>#REF!</v>
      </c>
      <c r="G203" s="81" t="e">
        <f>SUM(G197:G202)</f>
        <v>#REF!</v>
      </c>
      <c r="H203" s="82" t="e">
        <f>SUM(H197:H202)</f>
        <v>#REF!</v>
      </c>
      <c r="I203" s="82" t="e">
        <f>SUM(I197:I202)</f>
        <v>#REF!</v>
      </c>
      <c r="J203" s="104"/>
      <c r="L203" s="34" t="str">
        <f>D203</f>
        <v>Total:</v>
      </c>
      <c r="M203" s="26" t="e">
        <f>SUM(M197:M202)</f>
        <v>#REF!</v>
      </c>
      <c r="N203" s="26" t="e">
        <f>SUM(N197:N202)</f>
        <v>#REF!</v>
      </c>
      <c r="O203" s="26" t="e">
        <f>SUM(O197:O202)</f>
        <v>#REF!</v>
      </c>
      <c r="P203" s="33"/>
    </row>
    <row r="204" spans="1:16" ht="15.75" customHeight="1" thickBot="1" x14ac:dyDescent="0.3">
      <c r="D204" s="55"/>
      <c r="H204" s="4"/>
      <c r="L204" s="26" t="s">
        <v>47</v>
      </c>
      <c r="M204" s="35" t="e">
        <f t="shared" ref="M204:O204" si="27">IF(M196=0,"NA",M203/M196)</f>
        <v>#REF!</v>
      </c>
      <c r="N204" s="35" t="e">
        <f t="shared" si="27"/>
        <v>#REF!</v>
      </c>
      <c r="O204" s="35" t="e">
        <f t="shared" si="27"/>
        <v>#REF!</v>
      </c>
      <c r="P204" s="33"/>
    </row>
    <row r="205" spans="1:16" ht="15.75" customHeight="1" thickBot="1" x14ac:dyDescent="0.3">
      <c r="D205" s="245" t="e">
        <f>#REF!&amp;" - "&amp;#REF!</f>
        <v>#REF!</v>
      </c>
      <c r="E205" s="246"/>
      <c r="F205" s="246"/>
      <c r="G205" s="16"/>
      <c r="H205" s="16"/>
      <c r="I205" s="16" t="str">
        <f>$I$84</f>
        <v xml:space="preserve">Overall Compliance: </v>
      </c>
      <c r="J205" s="17" t="e">
        <f>IF(SUM(M214:O214)=0,"N/A",SUM(M214:O214)/SUM(M207:O207))</f>
        <v>#REF!</v>
      </c>
      <c r="L205" s="26"/>
      <c r="M205" s="26"/>
      <c r="N205" s="26"/>
      <c r="O205" s="26"/>
      <c r="P205" s="33"/>
    </row>
    <row r="206" spans="1:16" ht="15.75" customHeight="1" thickBot="1" x14ac:dyDescent="0.3">
      <c r="D206" s="234" t="str">
        <f>$D$85</f>
        <v>Availability</v>
      </c>
      <c r="E206" s="236" t="str">
        <f>$E$85</f>
        <v>Priority</v>
      </c>
      <c r="F206" s="236"/>
      <c r="G206" s="236"/>
      <c r="H206" s="237" t="str">
        <f>$H$85</f>
        <v>Total</v>
      </c>
      <c r="I206" s="239" t="str">
        <f>$I$85</f>
        <v>Comments</v>
      </c>
      <c r="J206" s="232" t="str">
        <f>$J$85</f>
        <v>Availability by Type</v>
      </c>
      <c r="L206" s="26"/>
      <c r="M206" s="34" t="e">
        <f>#REF!</f>
        <v>#REF!</v>
      </c>
      <c r="N206" s="34" t="e">
        <f>#REF!</f>
        <v>#REF!</v>
      </c>
      <c r="O206" s="34" t="e">
        <f>#REF!</f>
        <v>#REF!</v>
      </c>
      <c r="P206" s="33"/>
    </row>
    <row r="207" spans="1:16" ht="15.75" customHeight="1" thickBot="1" x14ac:dyDescent="0.3">
      <c r="D207" s="235"/>
      <c r="E207" s="71" t="e">
        <f>#REF!</f>
        <v>#REF!</v>
      </c>
      <c r="F207" s="72" t="e">
        <f>#REF!</f>
        <v>#REF!</v>
      </c>
      <c r="G207" s="73" t="e">
        <f>#REF!</f>
        <v>#REF!</v>
      </c>
      <c r="H207" s="238"/>
      <c r="I207" s="240"/>
      <c r="J207" s="233"/>
      <c r="L207" s="34" t="s">
        <v>43</v>
      </c>
      <c r="M207" s="26" t="e">
        <f>E214*#REF!*#REF!</f>
        <v>#REF!</v>
      </c>
      <c r="N207" s="26" t="e">
        <f>F214*#REF!*#REF!</f>
        <v>#REF!</v>
      </c>
      <c r="O207" s="26" t="e">
        <f>G214*#REF!*#REF!</f>
        <v>#REF!</v>
      </c>
      <c r="P207" s="33"/>
    </row>
    <row r="208" spans="1:16" ht="15.75" customHeight="1" thickBot="1" x14ac:dyDescent="0.3">
      <c r="D208" s="84" t="e">
        <f>#REF!</f>
        <v>#REF!</v>
      </c>
      <c r="E208" s="77" t="e">
        <f>COUNTIFS('Accounts Payable'!#REF!,#REF!,'Accounts Payable'!#REF!,#REF!)</f>
        <v>#REF!</v>
      </c>
      <c r="F208" s="78" t="e">
        <f>COUNTIFS('Accounts Payable'!#REF!,#REF!,'Accounts Payable'!#REF!,#REF!)</f>
        <v>#REF!</v>
      </c>
      <c r="G208" s="79" t="e">
        <f>COUNTIFS('Accounts Payable'!#REF!,#REF!,'Accounts Payable'!#REF!,#REF!)</f>
        <v>#REF!</v>
      </c>
      <c r="H208" s="67" t="e">
        <f>SUM(E208:G208)</f>
        <v>#REF!</v>
      </c>
      <c r="I208" s="92" t="e">
        <f>COUNTIFS('Accounts Payable'!#REF!,"&lt;&gt;",'Accounts Payable'!#REF!,#REF!)</f>
        <v>#REF!</v>
      </c>
      <c r="J208" s="68"/>
      <c r="L208" s="34" t="e">
        <f>#REF!</f>
        <v>#REF!</v>
      </c>
      <c r="M208" s="26" t="e">
        <f>E208*#REF!*#REF!</f>
        <v>#REF!</v>
      </c>
      <c r="N208" s="26" t="e">
        <f>F208*#REF!*#REF!</f>
        <v>#REF!</v>
      </c>
      <c r="O208" s="26" t="e">
        <f>G208*#REF!*#REF!</f>
        <v>#REF!</v>
      </c>
      <c r="P208" s="33"/>
    </row>
    <row r="209" spans="1:16" ht="15.75" customHeight="1" thickBot="1" x14ac:dyDescent="0.3">
      <c r="D209" s="64" t="e">
        <f>#REF!</f>
        <v>#REF!</v>
      </c>
      <c r="E209" s="74" t="e">
        <f>COUNTIFS('Accounts Payable'!#REF!,#REF!,'Accounts Payable'!#REF!,#REF!)</f>
        <v>#REF!</v>
      </c>
      <c r="F209" s="75" t="e">
        <f>COUNTIFS('Accounts Payable'!#REF!,#REF!,'Accounts Payable'!#REF!,#REF!)</f>
        <v>#REF!</v>
      </c>
      <c r="G209" s="76" t="e">
        <f>COUNTIFS('Accounts Payable'!#REF!,#REF!,'Accounts Payable'!#REF!,#REF!)</f>
        <v>#REF!</v>
      </c>
      <c r="H209" s="65" t="e">
        <f t="shared" ref="H209:H213" si="28">SUM(E209:G209)</f>
        <v>#REF!</v>
      </c>
      <c r="I209" s="93" t="e">
        <f>COUNTIFS('Accounts Payable'!#REF!,"&lt;&gt;",'Accounts Payable'!#REF!,#REF!)</f>
        <v>#REF!</v>
      </c>
      <c r="J209" s="85"/>
      <c r="L209" s="34" t="e">
        <f>#REF!</f>
        <v>#REF!</v>
      </c>
      <c r="M209" s="26" t="e">
        <f>E209*#REF!*#REF!</f>
        <v>#REF!</v>
      </c>
      <c r="N209" s="26" t="e">
        <f>F209*#REF!*#REF!</f>
        <v>#REF!</v>
      </c>
      <c r="O209" s="26" t="e">
        <f>G209*#REF!*#REF!</f>
        <v>#REF!</v>
      </c>
      <c r="P209" s="33"/>
    </row>
    <row r="210" spans="1:16" ht="15.75" customHeight="1" thickBot="1" x14ac:dyDescent="0.3">
      <c r="D210" s="66" t="e">
        <f>#REF!</f>
        <v>#REF!</v>
      </c>
      <c r="E210" s="77" t="e">
        <f>COUNTIFS('Accounts Payable'!#REF!,#REF!,'Accounts Payable'!#REF!,#REF!)</f>
        <v>#REF!</v>
      </c>
      <c r="F210" s="78" t="e">
        <f>COUNTIFS('Accounts Payable'!#REF!,#REF!,'Accounts Payable'!#REF!,#REF!)</f>
        <v>#REF!</v>
      </c>
      <c r="G210" s="79" t="e">
        <f>COUNTIFS('Accounts Payable'!#REF!,#REF!,'Accounts Payable'!#REF!,#REF!)</f>
        <v>#REF!</v>
      </c>
      <c r="H210" s="67" t="e">
        <f t="shared" si="28"/>
        <v>#REF!</v>
      </c>
      <c r="I210" s="92" t="e">
        <f>COUNTIFS('Accounts Payable'!#REF!,"&lt;&gt;",'Accounts Payable'!#REF!,#REF!)</f>
        <v>#REF!</v>
      </c>
      <c r="J210" s="85"/>
      <c r="L210" s="34" t="e">
        <f>#REF!</f>
        <v>#REF!</v>
      </c>
      <c r="M210" s="26" t="e">
        <f>E210*#REF!*#REF!</f>
        <v>#REF!</v>
      </c>
      <c r="N210" s="26" t="e">
        <f>F210*#REF!*#REF!</f>
        <v>#REF!</v>
      </c>
      <c r="O210" s="26" t="e">
        <f>G210*#REF!*#REF!</f>
        <v>#REF!</v>
      </c>
      <c r="P210" s="33"/>
    </row>
    <row r="211" spans="1:16" ht="15.75" customHeight="1" thickBot="1" x14ac:dyDescent="0.3">
      <c r="A211" s="18" t="s">
        <v>44</v>
      </c>
      <c r="B211" s="100"/>
      <c r="D211" s="69" t="e">
        <f>#REF!</f>
        <v>#REF!</v>
      </c>
      <c r="E211" s="74" t="e">
        <f>COUNTIFS('Accounts Payable'!#REF!,#REF!,'Accounts Payable'!#REF!,#REF!)</f>
        <v>#REF!</v>
      </c>
      <c r="F211" s="75" t="e">
        <f>COUNTIFS('Accounts Payable'!#REF!,#REF!,'Accounts Payable'!#REF!,#REF!)</f>
        <v>#REF!</v>
      </c>
      <c r="G211" s="76" t="e">
        <f>COUNTIFS('Accounts Payable'!#REF!,#REF!,'Accounts Payable'!#REF!,#REF!)</f>
        <v>#REF!</v>
      </c>
      <c r="H211" s="65" t="e">
        <f t="shared" si="28"/>
        <v>#REF!</v>
      </c>
      <c r="I211" s="93" t="e">
        <f>COUNTIFS('Accounts Payable'!#REF!,"&lt;&gt;",'Accounts Payable'!#REF!,#REF!)</f>
        <v>#REF!</v>
      </c>
      <c r="J211" s="85"/>
      <c r="L211" s="34" t="e">
        <f>#REF!</f>
        <v>#REF!</v>
      </c>
      <c r="M211" s="26" t="e">
        <f>E211*#REF!*#REF!</f>
        <v>#REF!</v>
      </c>
      <c r="N211" s="26" t="e">
        <f>F211*#REF!*#REF!</f>
        <v>#REF!</v>
      </c>
      <c r="O211" s="26" t="e">
        <f>G211*#REF!*#REF!</f>
        <v>#REF!</v>
      </c>
      <c r="P211" s="33"/>
    </row>
    <row r="212" spans="1:16" ht="15.75" customHeight="1" thickBot="1" x14ac:dyDescent="0.3">
      <c r="A212" s="19" t="s">
        <v>45</v>
      </c>
      <c r="B212" s="101"/>
      <c r="D212" s="70" t="e">
        <f>#REF!</f>
        <v>#REF!</v>
      </c>
      <c r="E212" s="77" t="e">
        <f>COUNTIFS('Accounts Payable'!#REF!,#REF!,'Accounts Payable'!#REF!,#REF!)</f>
        <v>#REF!</v>
      </c>
      <c r="F212" s="78" t="e">
        <f>COUNTIFS('Accounts Payable'!#REF!,#REF!,'Accounts Payable'!#REF!,#REF!)</f>
        <v>#REF!</v>
      </c>
      <c r="G212" s="79" t="e">
        <f>COUNTIFS('Accounts Payable'!#REF!,#REF!,'Accounts Payable'!#REF!,#REF!)</f>
        <v>#REF!</v>
      </c>
      <c r="H212" s="67" t="e">
        <f t="shared" si="28"/>
        <v>#REF!</v>
      </c>
      <c r="I212" s="92" t="e">
        <f>COUNTIFS('Accounts Payable'!#REF!,"&lt;&gt;",'Accounts Payable'!#REF!,#REF!)</f>
        <v>#REF!</v>
      </c>
      <c r="J212" s="85"/>
      <c r="L212" s="34" t="e">
        <f>#REF!</f>
        <v>#REF!</v>
      </c>
      <c r="M212" s="26" t="e">
        <f>E212*#REF!*#REF!</f>
        <v>#REF!</v>
      </c>
      <c r="N212" s="26" t="e">
        <f>F212*#REF!*#REF!</f>
        <v>#REF!</v>
      </c>
      <c r="O212" s="26" t="e">
        <f>G212*#REF!*#REF!</f>
        <v>#REF!</v>
      </c>
      <c r="P212" s="33"/>
    </row>
    <row r="213" spans="1:16" ht="15.75" customHeight="1" thickBot="1" x14ac:dyDescent="0.3">
      <c r="A213" s="22" t="e">
        <f>IF('Accounts Payable'!#REF!&gt;0,"Yes","No")</f>
        <v>#REF!</v>
      </c>
      <c r="B213" s="102" t="e">
        <f>IF(A213="Yes",1,0)</f>
        <v>#REF!</v>
      </c>
      <c r="D213" s="83" t="e">
        <f>#REF!</f>
        <v>#REF!</v>
      </c>
      <c r="E213" s="74" t="e">
        <f>COUNTIFS('Accounts Payable'!#REF!,#REF!,'Accounts Payable'!#REF!,#REF!)</f>
        <v>#REF!</v>
      </c>
      <c r="F213" s="75" t="e">
        <f>COUNTIFS('Accounts Payable'!#REF!,#REF!,'Accounts Payable'!#REF!,#REF!)</f>
        <v>#REF!</v>
      </c>
      <c r="G213" s="76" t="e">
        <f>COUNTIFS('Accounts Payable'!#REF!,#REF!,'Accounts Payable'!#REF!,#REF!)</f>
        <v>#REF!</v>
      </c>
      <c r="H213" s="65" t="e">
        <f t="shared" si="28"/>
        <v>#REF!</v>
      </c>
      <c r="I213" s="93" t="e">
        <f>COUNTIFS('Accounts Payable'!#REF!,"&lt;&gt;",'Accounts Payable'!#REF!,#REF!)</f>
        <v>#REF!</v>
      </c>
      <c r="J213" s="85"/>
      <c r="L213" s="34" t="e">
        <f>#REF!</f>
        <v>#REF!</v>
      </c>
      <c r="M213" s="26" t="e">
        <f>E213*#REF!*#REF!</f>
        <v>#REF!</v>
      </c>
      <c r="N213" s="26" t="e">
        <f>F213*#REF!*#REF!</f>
        <v>#REF!</v>
      </c>
      <c r="O213" s="26" t="e">
        <f>G213*#REF!*#REF!</f>
        <v>#REF!</v>
      </c>
      <c r="P213" s="33"/>
    </row>
    <row r="214" spans="1:16" ht="15.75" customHeight="1" thickBot="1" x14ac:dyDescent="0.3">
      <c r="D214" s="80" t="str">
        <f>$D$93</f>
        <v>Total:</v>
      </c>
      <c r="E214" s="81" t="e">
        <f>SUM(E208:E213)</f>
        <v>#REF!</v>
      </c>
      <c r="F214" s="81" t="e">
        <f>SUM(F208:F213)</f>
        <v>#REF!</v>
      </c>
      <c r="G214" s="81" t="e">
        <f>SUM(G208:G213)</f>
        <v>#REF!</v>
      </c>
      <c r="H214" s="82" t="e">
        <f>SUM(H208:H213)</f>
        <v>#REF!</v>
      </c>
      <c r="I214" s="82" t="e">
        <f>SUM(I208:I213)</f>
        <v>#REF!</v>
      </c>
      <c r="J214" s="104"/>
      <c r="L214" s="34" t="str">
        <f>D214</f>
        <v>Total:</v>
      </c>
      <c r="M214" s="26" t="e">
        <f>SUM(M208:M213)</f>
        <v>#REF!</v>
      </c>
      <c r="N214" s="26" t="e">
        <f>SUM(N208:N213)</f>
        <v>#REF!</v>
      </c>
      <c r="O214" s="26" t="e">
        <f>SUM(O208:O213)</f>
        <v>#REF!</v>
      </c>
      <c r="P214" s="33"/>
    </row>
    <row r="215" spans="1:16" ht="15.75" customHeight="1" thickBot="1" x14ac:dyDescent="0.3">
      <c r="D215" s="55"/>
      <c r="H215" s="4"/>
      <c r="L215" s="26" t="s">
        <v>47</v>
      </c>
      <c r="M215" s="35" t="e">
        <f t="shared" ref="M215:O215" si="29">IF(M207=0,"NA",M214/M207)</f>
        <v>#REF!</v>
      </c>
      <c r="N215" s="35" t="e">
        <f t="shared" si="29"/>
        <v>#REF!</v>
      </c>
      <c r="O215" s="35" t="e">
        <f t="shared" si="29"/>
        <v>#REF!</v>
      </c>
      <c r="P215" s="33"/>
    </row>
    <row r="216" spans="1:16" ht="15.75" customHeight="1" thickBot="1" x14ac:dyDescent="0.3">
      <c r="D216" s="245" t="e">
        <f>#REF!&amp;" - "&amp;#REF!</f>
        <v>#REF!</v>
      </c>
      <c r="E216" s="246"/>
      <c r="F216" s="246"/>
      <c r="G216" s="16"/>
      <c r="H216" s="16"/>
      <c r="I216" s="16" t="str">
        <f>$I$84</f>
        <v xml:space="preserve">Overall Compliance: </v>
      </c>
      <c r="J216" s="17" t="e">
        <f>IF(SUM(M225:O225)=0,"N/A",SUM(M225:O225)/SUM(M218:O218))</f>
        <v>#REF!</v>
      </c>
      <c r="L216" s="26"/>
      <c r="M216" s="26"/>
      <c r="N216" s="26"/>
      <c r="O216" s="26"/>
      <c r="P216" s="33"/>
    </row>
    <row r="217" spans="1:16" ht="15.75" customHeight="1" thickBot="1" x14ac:dyDescent="0.3">
      <c r="D217" s="234" t="str">
        <f>$D$85</f>
        <v>Availability</v>
      </c>
      <c r="E217" s="236" t="str">
        <f>$E$85</f>
        <v>Priority</v>
      </c>
      <c r="F217" s="236"/>
      <c r="G217" s="236"/>
      <c r="H217" s="237" t="str">
        <f>$H$85</f>
        <v>Total</v>
      </c>
      <c r="I217" s="239" t="str">
        <f>$I$85</f>
        <v>Comments</v>
      </c>
      <c r="J217" s="232" t="str">
        <f>$J$85</f>
        <v>Availability by Type</v>
      </c>
      <c r="L217" s="26"/>
      <c r="M217" s="34" t="e">
        <f>#REF!</f>
        <v>#REF!</v>
      </c>
      <c r="N217" s="34" t="e">
        <f>#REF!</f>
        <v>#REF!</v>
      </c>
      <c r="O217" s="34" t="e">
        <f>#REF!</f>
        <v>#REF!</v>
      </c>
      <c r="P217" s="33"/>
    </row>
    <row r="218" spans="1:16" ht="15.75" customHeight="1" thickBot="1" x14ac:dyDescent="0.3">
      <c r="D218" s="235"/>
      <c r="E218" s="71" t="e">
        <f>#REF!</f>
        <v>#REF!</v>
      </c>
      <c r="F218" s="72" t="e">
        <f>#REF!</f>
        <v>#REF!</v>
      </c>
      <c r="G218" s="73" t="e">
        <f>#REF!</f>
        <v>#REF!</v>
      </c>
      <c r="H218" s="238"/>
      <c r="I218" s="240"/>
      <c r="J218" s="233"/>
      <c r="L218" s="34" t="s">
        <v>43</v>
      </c>
      <c r="M218" s="26" t="e">
        <f>E225*#REF!*#REF!</f>
        <v>#REF!</v>
      </c>
      <c r="N218" s="26" t="e">
        <f>F225*#REF!*#REF!</f>
        <v>#REF!</v>
      </c>
      <c r="O218" s="26" t="e">
        <f>G225*#REF!*#REF!</f>
        <v>#REF!</v>
      </c>
      <c r="P218" s="33"/>
    </row>
    <row r="219" spans="1:16" ht="15.75" customHeight="1" thickBot="1" x14ac:dyDescent="0.3">
      <c r="D219" s="84" t="e">
        <f>#REF!</f>
        <v>#REF!</v>
      </c>
      <c r="E219" s="77" t="e">
        <f>COUNTIFS('Bank Reconciliation'!#REF!,#REF!,'Bank Reconciliation'!#REF!,#REF!)</f>
        <v>#REF!</v>
      </c>
      <c r="F219" s="78" t="e">
        <f>COUNTIFS('Bank Reconciliation'!#REF!,#REF!,'Bank Reconciliation'!#REF!,#REF!)</f>
        <v>#REF!</v>
      </c>
      <c r="G219" s="79" t="e">
        <f>COUNTIFS('Bank Reconciliation'!#REF!,#REF!,'Bank Reconciliation'!#REF!,#REF!)</f>
        <v>#REF!</v>
      </c>
      <c r="H219" s="67" t="e">
        <f>SUM(E219:G219)</f>
        <v>#REF!</v>
      </c>
      <c r="I219" s="92" t="e">
        <f>COUNTIFS('Bank Reconciliation'!#REF!,"&lt;&gt;",'Bank Reconciliation'!#REF!,#REF!)</f>
        <v>#REF!</v>
      </c>
      <c r="J219" s="68"/>
      <c r="L219" s="34" t="e">
        <f>#REF!</f>
        <v>#REF!</v>
      </c>
      <c r="M219" s="26" t="e">
        <f>E219*#REF!*#REF!</f>
        <v>#REF!</v>
      </c>
      <c r="N219" s="26" t="e">
        <f>F219*#REF!*#REF!</f>
        <v>#REF!</v>
      </c>
      <c r="O219" s="26" t="e">
        <f>G219*#REF!*#REF!</f>
        <v>#REF!</v>
      </c>
      <c r="P219" s="33"/>
    </row>
    <row r="220" spans="1:16" ht="15.75" customHeight="1" thickBot="1" x14ac:dyDescent="0.3">
      <c r="D220" s="64" t="e">
        <f>#REF!</f>
        <v>#REF!</v>
      </c>
      <c r="E220" s="74" t="e">
        <f>COUNTIFS('Bank Reconciliation'!#REF!,#REF!,'Bank Reconciliation'!#REF!,#REF!)</f>
        <v>#REF!</v>
      </c>
      <c r="F220" s="75" t="e">
        <f>COUNTIFS('Bank Reconciliation'!#REF!,#REF!,'Bank Reconciliation'!#REF!,#REF!)</f>
        <v>#REF!</v>
      </c>
      <c r="G220" s="76" t="e">
        <f>COUNTIFS('Bank Reconciliation'!#REF!,#REF!,'Bank Reconciliation'!#REF!,#REF!)</f>
        <v>#REF!</v>
      </c>
      <c r="H220" s="65" t="e">
        <f t="shared" ref="H220:H224" si="30">SUM(E220:G220)</f>
        <v>#REF!</v>
      </c>
      <c r="I220" s="93" t="e">
        <f>COUNTIFS('Bank Reconciliation'!#REF!,"&lt;&gt;",'Bank Reconciliation'!#REF!,#REF!)</f>
        <v>#REF!</v>
      </c>
      <c r="J220" s="85"/>
      <c r="L220" s="34" t="e">
        <f>#REF!</f>
        <v>#REF!</v>
      </c>
      <c r="M220" s="26" t="e">
        <f>E220*#REF!*#REF!</f>
        <v>#REF!</v>
      </c>
      <c r="N220" s="26" t="e">
        <f>F220*#REF!*#REF!</f>
        <v>#REF!</v>
      </c>
      <c r="O220" s="26" t="e">
        <f>G220*#REF!*#REF!</f>
        <v>#REF!</v>
      </c>
      <c r="P220" s="33"/>
    </row>
    <row r="221" spans="1:16" ht="15.75" customHeight="1" thickBot="1" x14ac:dyDescent="0.3">
      <c r="D221" s="66" t="e">
        <f>#REF!</f>
        <v>#REF!</v>
      </c>
      <c r="E221" s="77" t="e">
        <f>COUNTIFS('Bank Reconciliation'!#REF!,#REF!,'Bank Reconciliation'!#REF!,#REF!)</f>
        <v>#REF!</v>
      </c>
      <c r="F221" s="78" t="e">
        <f>COUNTIFS('Bank Reconciliation'!#REF!,#REF!,'Bank Reconciliation'!#REF!,#REF!)</f>
        <v>#REF!</v>
      </c>
      <c r="G221" s="79" t="e">
        <f>COUNTIFS('Bank Reconciliation'!#REF!,#REF!,'Bank Reconciliation'!#REF!,#REF!)</f>
        <v>#REF!</v>
      </c>
      <c r="H221" s="67" t="e">
        <f t="shared" si="30"/>
        <v>#REF!</v>
      </c>
      <c r="I221" s="92" t="e">
        <f>COUNTIFS('Bank Reconciliation'!#REF!,"&lt;&gt;",'Bank Reconciliation'!#REF!,#REF!)</f>
        <v>#REF!</v>
      </c>
      <c r="J221" s="85"/>
      <c r="L221" s="34" t="e">
        <f>#REF!</f>
        <v>#REF!</v>
      </c>
      <c r="M221" s="26" t="e">
        <f>E221*#REF!*#REF!</f>
        <v>#REF!</v>
      </c>
      <c r="N221" s="26" t="e">
        <f>F221*#REF!*#REF!</f>
        <v>#REF!</v>
      </c>
      <c r="O221" s="26" t="e">
        <f>G221*#REF!*#REF!</f>
        <v>#REF!</v>
      </c>
      <c r="P221" s="33"/>
    </row>
    <row r="222" spans="1:16" ht="15.75" customHeight="1" thickBot="1" x14ac:dyDescent="0.3">
      <c r="A222" s="18" t="s">
        <v>44</v>
      </c>
      <c r="B222" s="100"/>
      <c r="D222" s="69" t="e">
        <f>#REF!</f>
        <v>#REF!</v>
      </c>
      <c r="E222" s="74" t="e">
        <f>COUNTIFS('Bank Reconciliation'!#REF!,#REF!,'Bank Reconciliation'!#REF!,#REF!)</f>
        <v>#REF!</v>
      </c>
      <c r="F222" s="75" t="e">
        <f>COUNTIFS('Bank Reconciliation'!#REF!,#REF!,'Bank Reconciliation'!#REF!,#REF!)</f>
        <v>#REF!</v>
      </c>
      <c r="G222" s="76" t="e">
        <f>COUNTIFS('Bank Reconciliation'!#REF!,#REF!,'Bank Reconciliation'!#REF!,#REF!)</f>
        <v>#REF!</v>
      </c>
      <c r="H222" s="65" t="e">
        <f t="shared" si="30"/>
        <v>#REF!</v>
      </c>
      <c r="I222" s="93" t="e">
        <f>COUNTIFS('Bank Reconciliation'!#REF!,"&lt;&gt;",'Bank Reconciliation'!#REF!,#REF!)</f>
        <v>#REF!</v>
      </c>
      <c r="J222" s="85"/>
      <c r="L222" s="34" t="e">
        <f>#REF!</f>
        <v>#REF!</v>
      </c>
      <c r="M222" s="26" t="e">
        <f>E222*#REF!*#REF!</f>
        <v>#REF!</v>
      </c>
      <c r="N222" s="26" t="e">
        <f>F222*#REF!*#REF!</f>
        <v>#REF!</v>
      </c>
      <c r="O222" s="26" t="e">
        <f>G222*#REF!*#REF!</f>
        <v>#REF!</v>
      </c>
      <c r="P222" s="33"/>
    </row>
    <row r="223" spans="1:16" ht="15.75" customHeight="1" thickBot="1" x14ac:dyDescent="0.3">
      <c r="A223" s="19" t="s">
        <v>45</v>
      </c>
      <c r="B223" s="101"/>
      <c r="D223" s="70" t="e">
        <f>#REF!</f>
        <v>#REF!</v>
      </c>
      <c r="E223" s="77" t="e">
        <f>COUNTIFS('Bank Reconciliation'!#REF!,#REF!,'Bank Reconciliation'!#REF!,#REF!)</f>
        <v>#REF!</v>
      </c>
      <c r="F223" s="78" t="e">
        <f>COUNTIFS('Bank Reconciliation'!#REF!,#REF!,'Bank Reconciliation'!#REF!,#REF!)</f>
        <v>#REF!</v>
      </c>
      <c r="G223" s="79" t="e">
        <f>COUNTIFS('Bank Reconciliation'!#REF!,#REF!,'Bank Reconciliation'!#REF!,#REF!)</f>
        <v>#REF!</v>
      </c>
      <c r="H223" s="67" t="e">
        <f t="shared" si="30"/>
        <v>#REF!</v>
      </c>
      <c r="I223" s="92" t="e">
        <f>COUNTIFS('Bank Reconciliation'!#REF!,"&lt;&gt;",'Bank Reconciliation'!#REF!,#REF!)</f>
        <v>#REF!</v>
      </c>
      <c r="J223" s="85"/>
      <c r="L223" s="34" t="e">
        <f>#REF!</f>
        <v>#REF!</v>
      </c>
      <c r="M223" s="26" t="e">
        <f>E223*#REF!*#REF!</f>
        <v>#REF!</v>
      </c>
      <c r="N223" s="26" t="e">
        <f>F223*#REF!*#REF!</f>
        <v>#REF!</v>
      </c>
      <c r="O223" s="26" t="e">
        <f>G223*#REF!*#REF!</f>
        <v>#REF!</v>
      </c>
      <c r="P223" s="33"/>
    </row>
    <row r="224" spans="1:16" ht="15.75" customHeight="1" thickBot="1" x14ac:dyDescent="0.3">
      <c r="A224" s="22" t="e">
        <f>IF('Bank Reconciliation'!#REF!&gt;0,"Yes","No")</f>
        <v>#REF!</v>
      </c>
      <c r="B224" s="102" t="e">
        <f>IF(A224="Yes",1,0)</f>
        <v>#REF!</v>
      </c>
      <c r="D224" s="83" t="e">
        <f>#REF!</f>
        <v>#REF!</v>
      </c>
      <c r="E224" s="74" t="e">
        <f>COUNTIFS('Bank Reconciliation'!#REF!,#REF!,'Bank Reconciliation'!#REF!,#REF!)</f>
        <v>#REF!</v>
      </c>
      <c r="F224" s="75" t="e">
        <f>COUNTIFS('Bank Reconciliation'!#REF!,#REF!,'Bank Reconciliation'!#REF!,#REF!)</f>
        <v>#REF!</v>
      </c>
      <c r="G224" s="76" t="e">
        <f>COUNTIFS('Bank Reconciliation'!#REF!,#REF!,'Bank Reconciliation'!#REF!,#REF!)</f>
        <v>#REF!</v>
      </c>
      <c r="H224" s="65" t="e">
        <f t="shared" si="30"/>
        <v>#REF!</v>
      </c>
      <c r="I224" s="93" t="e">
        <f>COUNTIFS('Bank Reconciliation'!#REF!,"&lt;&gt;",'Bank Reconciliation'!#REF!,#REF!)</f>
        <v>#REF!</v>
      </c>
      <c r="J224" s="85"/>
      <c r="L224" s="34" t="e">
        <f>#REF!</f>
        <v>#REF!</v>
      </c>
      <c r="M224" s="26" t="e">
        <f>E224*#REF!*#REF!</f>
        <v>#REF!</v>
      </c>
      <c r="N224" s="26" t="e">
        <f>F224*#REF!*#REF!</f>
        <v>#REF!</v>
      </c>
      <c r="O224" s="26" t="e">
        <f>G224*#REF!*#REF!</f>
        <v>#REF!</v>
      </c>
      <c r="P224" s="33"/>
    </row>
    <row r="225" spans="1:16" ht="15.75" customHeight="1" thickBot="1" x14ac:dyDescent="0.3">
      <c r="D225" s="80" t="str">
        <f>$D$93</f>
        <v>Total:</v>
      </c>
      <c r="E225" s="81" t="e">
        <f>SUM(E219:E224)</f>
        <v>#REF!</v>
      </c>
      <c r="F225" s="81" t="e">
        <f>SUM(F219:F224)</f>
        <v>#REF!</v>
      </c>
      <c r="G225" s="81" t="e">
        <f>SUM(G219:G224)</f>
        <v>#REF!</v>
      </c>
      <c r="H225" s="82" t="e">
        <f>SUM(H219:H224)</f>
        <v>#REF!</v>
      </c>
      <c r="I225" s="82" t="e">
        <f>SUM(I219:I224)</f>
        <v>#REF!</v>
      </c>
      <c r="J225" s="104"/>
      <c r="L225" s="34" t="str">
        <f>D225</f>
        <v>Total:</v>
      </c>
      <c r="M225" s="26" t="e">
        <f>SUM(M219:M224)</f>
        <v>#REF!</v>
      </c>
      <c r="N225" s="26" t="e">
        <f>SUM(N219:N224)</f>
        <v>#REF!</v>
      </c>
      <c r="O225" s="26" t="e">
        <f>SUM(O219:O224)</f>
        <v>#REF!</v>
      </c>
      <c r="P225" s="33"/>
    </row>
    <row r="226" spans="1:16" ht="15.75" customHeight="1" thickBot="1" x14ac:dyDescent="0.3">
      <c r="D226" s="55"/>
      <c r="H226" s="4"/>
      <c r="L226" s="26" t="s">
        <v>47</v>
      </c>
      <c r="M226" s="35" t="e">
        <f t="shared" ref="M226:O226" si="31">IF(M218=0,"NA",M225/M218)</f>
        <v>#REF!</v>
      </c>
      <c r="N226" s="35" t="e">
        <f t="shared" si="31"/>
        <v>#REF!</v>
      </c>
      <c r="O226" s="35" t="e">
        <f t="shared" si="31"/>
        <v>#REF!</v>
      </c>
      <c r="P226" s="33"/>
    </row>
    <row r="227" spans="1:16" ht="15.75" customHeight="1" thickBot="1" x14ac:dyDescent="0.3">
      <c r="D227" s="245" t="e">
        <f>#REF!&amp;" - "&amp;#REF!</f>
        <v>#REF!</v>
      </c>
      <c r="E227" s="246"/>
      <c r="F227" s="246"/>
      <c r="G227" s="16"/>
      <c r="H227" s="16"/>
      <c r="I227" s="16" t="str">
        <f>$I$84</f>
        <v xml:space="preserve">Overall Compliance: </v>
      </c>
      <c r="J227" s="17" t="e">
        <f>IF(SUM(M236:O236)=0,"N/A",SUM(M236:O236)/SUM(M229:O229))</f>
        <v>#REF!</v>
      </c>
      <c r="L227" s="26"/>
      <c r="M227" s="26"/>
      <c r="N227" s="26"/>
      <c r="O227" s="26"/>
      <c r="P227" s="33"/>
    </row>
    <row r="228" spans="1:16" ht="15.75" customHeight="1" thickBot="1" x14ac:dyDescent="0.3">
      <c r="D228" s="234" t="str">
        <f>$D$85</f>
        <v>Availability</v>
      </c>
      <c r="E228" s="236" t="str">
        <f>$E$85</f>
        <v>Priority</v>
      </c>
      <c r="F228" s="236"/>
      <c r="G228" s="236"/>
      <c r="H228" s="237" t="str">
        <f>$H$85</f>
        <v>Total</v>
      </c>
      <c r="I228" s="239" t="str">
        <f>$I$85</f>
        <v>Comments</v>
      </c>
      <c r="J228" s="232" t="str">
        <f>$J$85</f>
        <v>Availability by Type</v>
      </c>
      <c r="L228" s="26"/>
      <c r="M228" s="34" t="e">
        <f>#REF!</f>
        <v>#REF!</v>
      </c>
      <c r="N228" s="34" t="e">
        <f>#REF!</f>
        <v>#REF!</v>
      </c>
      <c r="O228" s="34" t="e">
        <f>#REF!</f>
        <v>#REF!</v>
      </c>
      <c r="P228" s="33"/>
    </row>
    <row r="229" spans="1:16" ht="15.75" customHeight="1" thickBot="1" x14ac:dyDescent="0.3">
      <c r="D229" s="235"/>
      <c r="E229" s="71" t="e">
        <f>#REF!</f>
        <v>#REF!</v>
      </c>
      <c r="F229" s="72" t="e">
        <f>#REF!</f>
        <v>#REF!</v>
      </c>
      <c r="G229" s="73" t="e">
        <f>#REF!</f>
        <v>#REF!</v>
      </c>
      <c r="H229" s="238"/>
      <c r="I229" s="240"/>
      <c r="J229" s="233"/>
      <c r="L229" s="34" t="s">
        <v>43</v>
      </c>
      <c r="M229" s="26" t="e">
        <f>E236*#REF!*#REF!</f>
        <v>#REF!</v>
      </c>
      <c r="N229" s="26" t="e">
        <f>F236*#REF!*#REF!</f>
        <v>#REF!</v>
      </c>
      <c r="O229" s="26" t="e">
        <f>G236*#REF!*#REF!</f>
        <v>#REF!</v>
      </c>
      <c r="P229" s="33"/>
    </row>
    <row r="230" spans="1:16" ht="15.75" customHeight="1" thickBot="1" x14ac:dyDescent="0.3">
      <c r="D230" s="84" t="e">
        <f>#REF!</f>
        <v>#REF!</v>
      </c>
      <c r="E230" s="77" t="e">
        <f>COUNTIFS('General Ledger'!#REF!,#REF!,'General Ledger'!#REF!,#REF!)</f>
        <v>#REF!</v>
      </c>
      <c r="F230" s="78" t="e">
        <f>COUNTIFS('General Ledger'!#REF!,#REF!,'General Ledger'!#REF!,#REF!)</f>
        <v>#REF!</v>
      </c>
      <c r="G230" s="79" t="e">
        <f>COUNTIFS('General Ledger'!#REF!,#REF!,'General Ledger'!#REF!,#REF!)</f>
        <v>#REF!</v>
      </c>
      <c r="H230" s="67" t="e">
        <f>SUM(E230:G230)</f>
        <v>#REF!</v>
      </c>
      <c r="I230" s="92" t="e">
        <f>COUNTIFS('General Ledger'!#REF!,"&lt;&gt;",'General Ledger'!#REF!,#REF!)</f>
        <v>#REF!</v>
      </c>
      <c r="J230" s="68"/>
      <c r="L230" s="34" t="e">
        <f>#REF!</f>
        <v>#REF!</v>
      </c>
      <c r="M230" s="26" t="e">
        <f>E230*#REF!*#REF!</f>
        <v>#REF!</v>
      </c>
      <c r="N230" s="26" t="e">
        <f>F230*#REF!*#REF!</f>
        <v>#REF!</v>
      </c>
      <c r="O230" s="26" t="e">
        <f>G230*#REF!*#REF!</f>
        <v>#REF!</v>
      </c>
      <c r="P230" s="33"/>
    </row>
    <row r="231" spans="1:16" ht="15.75" customHeight="1" thickBot="1" x14ac:dyDescent="0.3">
      <c r="D231" s="64" t="e">
        <f>#REF!</f>
        <v>#REF!</v>
      </c>
      <c r="E231" s="74" t="e">
        <f>COUNTIFS('General Ledger'!#REF!,#REF!,'General Ledger'!#REF!,#REF!)</f>
        <v>#REF!</v>
      </c>
      <c r="F231" s="75" t="e">
        <f>COUNTIFS('General Ledger'!#REF!,#REF!,'General Ledger'!#REF!,#REF!)</f>
        <v>#REF!</v>
      </c>
      <c r="G231" s="76" t="e">
        <f>COUNTIFS('General Ledger'!#REF!,#REF!,'General Ledger'!#REF!,#REF!)</f>
        <v>#REF!</v>
      </c>
      <c r="H231" s="65" t="e">
        <f t="shared" ref="H231:H235" si="32">SUM(E231:G231)</f>
        <v>#REF!</v>
      </c>
      <c r="I231" s="93" t="e">
        <f>COUNTIFS('General Ledger'!#REF!,"&lt;&gt;",'General Ledger'!#REF!,#REF!)</f>
        <v>#REF!</v>
      </c>
      <c r="J231" s="85"/>
      <c r="L231" s="34" t="e">
        <f>#REF!</f>
        <v>#REF!</v>
      </c>
      <c r="M231" s="26" t="e">
        <f>E231*#REF!*#REF!</f>
        <v>#REF!</v>
      </c>
      <c r="N231" s="26" t="e">
        <f>F231*#REF!*#REF!</f>
        <v>#REF!</v>
      </c>
      <c r="O231" s="26" t="e">
        <f>G231*#REF!*#REF!</f>
        <v>#REF!</v>
      </c>
      <c r="P231" s="33"/>
    </row>
    <row r="232" spans="1:16" ht="15.75" customHeight="1" thickBot="1" x14ac:dyDescent="0.3">
      <c r="D232" s="66" t="e">
        <f>#REF!</f>
        <v>#REF!</v>
      </c>
      <c r="E232" s="77" t="e">
        <f>COUNTIFS('General Ledger'!#REF!,#REF!,'General Ledger'!#REF!,#REF!)</f>
        <v>#REF!</v>
      </c>
      <c r="F232" s="78" t="e">
        <f>COUNTIFS('General Ledger'!#REF!,#REF!,'General Ledger'!#REF!,#REF!)</f>
        <v>#REF!</v>
      </c>
      <c r="G232" s="79" t="e">
        <f>COUNTIFS('General Ledger'!#REF!,#REF!,'General Ledger'!#REF!,#REF!)</f>
        <v>#REF!</v>
      </c>
      <c r="H232" s="67" t="e">
        <f t="shared" si="32"/>
        <v>#REF!</v>
      </c>
      <c r="I232" s="92" t="e">
        <f>COUNTIFS('General Ledger'!#REF!,"&lt;&gt;",'General Ledger'!#REF!,#REF!)</f>
        <v>#REF!</v>
      </c>
      <c r="J232" s="85"/>
      <c r="L232" s="34" t="e">
        <f>#REF!</f>
        <v>#REF!</v>
      </c>
      <c r="M232" s="26" t="e">
        <f>E232*#REF!*#REF!</f>
        <v>#REF!</v>
      </c>
      <c r="N232" s="26" t="e">
        <f>F232*#REF!*#REF!</f>
        <v>#REF!</v>
      </c>
      <c r="O232" s="26" t="e">
        <f>G232*#REF!*#REF!</f>
        <v>#REF!</v>
      </c>
      <c r="P232" s="33"/>
    </row>
    <row r="233" spans="1:16" ht="15.75" customHeight="1" thickBot="1" x14ac:dyDescent="0.3">
      <c r="A233" s="18" t="s">
        <v>44</v>
      </c>
      <c r="B233" s="100"/>
      <c r="D233" s="69" t="e">
        <f>#REF!</f>
        <v>#REF!</v>
      </c>
      <c r="E233" s="74" t="e">
        <f>COUNTIFS('General Ledger'!#REF!,#REF!,'General Ledger'!#REF!,#REF!)</f>
        <v>#REF!</v>
      </c>
      <c r="F233" s="75" t="e">
        <f>COUNTIFS('General Ledger'!#REF!,#REF!,'General Ledger'!#REF!,#REF!)</f>
        <v>#REF!</v>
      </c>
      <c r="G233" s="76" t="e">
        <f>COUNTIFS('General Ledger'!#REF!,#REF!,'General Ledger'!#REF!,#REF!)</f>
        <v>#REF!</v>
      </c>
      <c r="H233" s="65" t="e">
        <f t="shared" si="32"/>
        <v>#REF!</v>
      </c>
      <c r="I233" s="93" t="e">
        <f>COUNTIFS('General Ledger'!#REF!,"&lt;&gt;",'General Ledger'!#REF!,#REF!)</f>
        <v>#REF!</v>
      </c>
      <c r="J233" s="85"/>
      <c r="L233" s="34" t="e">
        <f>#REF!</f>
        <v>#REF!</v>
      </c>
      <c r="M233" s="26" t="e">
        <f>E233*#REF!*#REF!</f>
        <v>#REF!</v>
      </c>
      <c r="N233" s="26" t="e">
        <f>F233*#REF!*#REF!</f>
        <v>#REF!</v>
      </c>
      <c r="O233" s="26" t="e">
        <f>G233*#REF!*#REF!</f>
        <v>#REF!</v>
      </c>
      <c r="P233" s="33"/>
    </row>
    <row r="234" spans="1:16" ht="15.75" customHeight="1" thickBot="1" x14ac:dyDescent="0.3">
      <c r="A234" s="19" t="s">
        <v>45</v>
      </c>
      <c r="B234" s="101"/>
      <c r="D234" s="70" t="e">
        <f>#REF!</f>
        <v>#REF!</v>
      </c>
      <c r="E234" s="77" t="e">
        <f>COUNTIFS('General Ledger'!#REF!,#REF!,'General Ledger'!#REF!,#REF!)</f>
        <v>#REF!</v>
      </c>
      <c r="F234" s="78" t="e">
        <f>COUNTIFS('General Ledger'!#REF!,#REF!,'General Ledger'!#REF!,#REF!)</f>
        <v>#REF!</v>
      </c>
      <c r="G234" s="79" t="e">
        <f>COUNTIFS('General Ledger'!#REF!,#REF!,'General Ledger'!#REF!,#REF!)</f>
        <v>#REF!</v>
      </c>
      <c r="H234" s="67" t="e">
        <f t="shared" si="32"/>
        <v>#REF!</v>
      </c>
      <c r="I234" s="92" t="e">
        <f>COUNTIFS('General Ledger'!#REF!,"&lt;&gt;",'General Ledger'!#REF!,#REF!)</f>
        <v>#REF!</v>
      </c>
      <c r="J234" s="85"/>
      <c r="L234" s="34" t="e">
        <f>#REF!</f>
        <v>#REF!</v>
      </c>
      <c r="M234" s="26" t="e">
        <f>E234*#REF!*#REF!</f>
        <v>#REF!</v>
      </c>
      <c r="N234" s="26" t="e">
        <f>F234*#REF!*#REF!</f>
        <v>#REF!</v>
      </c>
      <c r="O234" s="26" t="e">
        <f>G234*#REF!*#REF!</f>
        <v>#REF!</v>
      </c>
      <c r="P234" s="33"/>
    </row>
    <row r="235" spans="1:16" ht="15.75" customHeight="1" thickBot="1" x14ac:dyDescent="0.3">
      <c r="A235" s="22" t="e">
        <f>IF('General Ledger'!#REF!&gt;0,"Yes","No")</f>
        <v>#REF!</v>
      </c>
      <c r="B235" s="102" t="e">
        <f>IF(A235="Yes",1,0)</f>
        <v>#REF!</v>
      </c>
      <c r="D235" s="83" t="e">
        <f>#REF!</f>
        <v>#REF!</v>
      </c>
      <c r="E235" s="74" t="e">
        <f>COUNTIFS('General Ledger'!#REF!,#REF!,'General Ledger'!#REF!,#REF!)</f>
        <v>#REF!</v>
      </c>
      <c r="F235" s="75" t="e">
        <f>COUNTIFS('General Ledger'!#REF!,#REF!,'General Ledger'!#REF!,#REF!)</f>
        <v>#REF!</v>
      </c>
      <c r="G235" s="76" t="e">
        <f>COUNTIFS('General Ledger'!#REF!,#REF!,'General Ledger'!#REF!,#REF!)</f>
        <v>#REF!</v>
      </c>
      <c r="H235" s="65" t="e">
        <f t="shared" si="32"/>
        <v>#REF!</v>
      </c>
      <c r="I235" s="93" t="e">
        <f>COUNTIFS('General Ledger'!#REF!,"&lt;&gt;",'General Ledger'!#REF!,#REF!)</f>
        <v>#REF!</v>
      </c>
      <c r="J235" s="85"/>
      <c r="L235" s="34" t="e">
        <f>#REF!</f>
        <v>#REF!</v>
      </c>
      <c r="M235" s="26" t="e">
        <f>E235*#REF!*#REF!</f>
        <v>#REF!</v>
      </c>
      <c r="N235" s="26" t="e">
        <f>F235*#REF!*#REF!</f>
        <v>#REF!</v>
      </c>
      <c r="O235" s="26" t="e">
        <f>G235*#REF!*#REF!</f>
        <v>#REF!</v>
      </c>
      <c r="P235" s="33"/>
    </row>
    <row r="236" spans="1:16" ht="15.75" customHeight="1" thickBot="1" x14ac:dyDescent="0.3">
      <c r="D236" s="80" t="str">
        <f>$D$93</f>
        <v>Total:</v>
      </c>
      <c r="E236" s="81" t="e">
        <f>SUM(E230:E235)</f>
        <v>#REF!</v>
      </c>
      <c r="F236" s="81" t="e">
        <f>SUM(F230:F235)</f>
        <v>#REF!</v>
      </c>
      <c r="G236" s="81" t="e">
        <f>SUM(G230:G235)</f>
        <v>#REF!</v>
      </c>
      <c r="H236" s="82" t="e">
        <f>SUM(H230:H235)</f>
        <v>#REF!</v>
      </c>
      <c r="I236" s="82" t="e">
        <f>SUM(I230:I235)</f>
        <v>#REF!</v>
      </c>
      <c r="J236" s="104"/>
      <c r="L236" s="34" t="str">
        <f>D236</f>
        <v>Total:</v>
      </c>
      <c r="M236" s="26" t="e">
        <f>SUM(M230:M235)</f>
        <v>#REF!</v>
      </c>
      <c r="N236" s="26" t="e">
        <f>SUM(N230:N235)</f>
        <v>#REF!</v>
      </c>
      <c r="O236" s="26" t="e">
        <f>SUM(O230:O235)</f>
        <v>#REF!</v>
      </c>
      <c r="P236" s="33"/>
    </row>
    <row r="237" spans="1:16" ht="15.75" customHeight="1" thickBot="1" x14ac:dyDescent="0.3">
      <c r="D237" s="55"/>
      <c r="H237" s="4"/>
      <c r="L237" s="26" t="s">
        <v>47</v>
      </c>
      <c r="M237" s="35" t="e">
        <f t="shared" ref="M237:O237" si="33">IF(M229=0,"NA",M236/M229)</f>
        <v>#REF!</v>
      </c>
      <c r="N237" s="35" t="e">
        <f t="shared" si="33"/>
        <v>#REF!</v>
      </c>
      <c r="O237" s="35" t="e">
        <f t="shared" si="33"/>
        <v>#REF!</v>
      </c>
      <c r="P237" s="33"/>
    </row>
    <row r="238" spans="1:16" ht="15.75" customHeight="1" thickBot="1" x14ac:dyDescent="0.3">
      <c r="D238" s="245" t="e">
        <f>#REF!&amp;" - "&amp;#REF!</f>
        <v>#REF!</v>
      </c>
      <c r="E238" s="246"/>
      <c r="F238" s="246"/>
      <c r="G238" s="16"/>
      <c r="H238" s="16"/>
      <c r="I238" s="16" t="str">
        <f>$I$84</f>
        <v xml:space="preserve">Overall Compliance: </v>
      </c>
      <c r="J238" s="17" t="e">
        <f>IF(SUM(M247:O247)=0,"N/A",SUM(M247:O247)/SUM(M240:O240))</f>
        <v>#REF!</v>
      </c>
      <c r="L238" s="26"/>
      <c r="M238" s="26"/>
      <c r="N238" s="26"/>
      <c r="O238" s="26"/>
      <c r="P238" s="33"/>
    </row>
    <row r="239" spans="1:16" ht="15.75" customHeight="1" thickBot="1" x14ac:dyDescent="0.3">
      <c r="D239" s="234" t="str">
        <f>$D$85</f>
        <v>Availability</v>
      </c>
      <c r="E239" s="236" t="str">
        <f>$E$85</f>
        <v>Priority</v>
      </c>
      <c r="F239" s="236"/>
      <c r="G239" s="236"/>
      <c r="H239" s="237" t="str">
        <f>$H$85</f>
        <v>Total</v>
      </c>
      <c r="I239" s="239" t="str">
        <f>$I$85</f>
        <v>Comments</v>
      </c>
      <c r="J239" s="232" t="str">
        <f>$J$85</f>
        <v>Availability by Type</v>
      </c>
      <c r="L239" s="26"/>
      <c r="M239" s="34" t="e">
        <f>#REF!</f>
        <v>#REF!</v>
      </c>
      <c r="N239" s="34" t="e">
        <f>#REF!</f>
        <v>#REF!</v>
      </c>
      <c r="O239" s="34" t="e">
        <f>#REF!</f>
        <v>#REF!</v>
      </c>
      <c r="P239" s="33"/>
    </row>
    <row r="240" spans="1:16" ht="15.75" customHeight="1" thickBot="1" x14ac:dyDescent="0.3">
      <c r="D240" s="235"/>
      <c r="E240" s="71" t="e">
        <f>#REF!</f>
        <v>#REF!</v>
      </c>
      <c r="F240" s="72" t="e">
        <f>#REF!</f>
        <v>#REF!</v>
      </c>
      <c r="G240" s="73" t="e">
        <f>#REF!</f>
        <v>#REF!</v>
      </c>
      <c r="H240" s="238"/>
      <c r="I240" s="240"/>
      <c r="J240" s="233"/>
      <c r="L240" s="34" t="s">
        <v>43</v>
      </c>
      <c r="M240" s="26" t="e">
        <f>E247*#REF!*#REF!</f>
        <v>#REF!</v>
      </c>
      <c r="N240" s="26" t="e">
        <f>F247*#REF!*#REF!</f>
        <v>#REF!</v>
      </c>
      <c r="O240" s="26" t="e">
        <f>G247*#REF!*#REF!</f>
        <v>#REF!</v>
      </c>
      <c r="P240" s="33"/>
    </row>
    <row r="241" spans="1:16" ht="15.75" customHeight="1" thickBot="1" x14ac:dyDescent="0.3">
      <c r="D241" s="84" t="e">
        <f>#REF!</f>
        <v>#REF!</v>
      </c>
      <c r="E241" s="77" t="e">
        <f>COUNTIFS('Misc Billing and AR'!#REF!,#REF!,'Misc Billing and AR'!#REF!,#REF!)</f>
        <v>#REF!</v>
      </c>
      <c r="F241" s="78" t="e">
        <f>COUNTIFS('Misc Billing and AR'!#REF!,#REF!,'Misc Billing and AR'!#REF!,#REF!)</f>
        <v>#REF!</v>
      </c>
      <c r="G241" s="79" t="e">
        <f>COUNTIFS('Misc Billing and AR'!#REF!,#REF!,'Misc Billing and AR'!#REF!,#REF!)</f>
        <v>#REF!</v>
      </c>
      <c r="H241" s="67" t="e">
        <f>SUM(E241:G241)</f>
        <v>#REF!</v>
      </c>
      <c r="I241" s="92" t="e">
        <f>COUNTIFS('Misc Billing and AR'!#REF!,"&lt;&gt;",'Misc Billing and AR'!#REF!,#REF!)</f>
        <v>#REF!</v>
      </c>
      <c r="J241" s="68"/>
      <c r="L241" s="34" t="e">
        <f>#REF!</f>
        <v>#REF!</v>
      </c>
      <c r="M241" s="26" t="e">
        <f>E241*#REF!*#REF!</f>
        <v>#REF!</v>
      </c>
      <c r="N241" s="26" t="e">
        <f>F241*#REF!*#REF!</f>
        <v>#REF!</v>
      </c>
      <c r="O241" s="26" t="e">
        <f>G241*#REF!*#REF!</f>
        <v>#REF!</v>
      </c>
      <c r="P241" s="33"/>
    </row>
    <row r="242" spans="1:16" ht="15.75" customHeight="1" thickBot="1" x14ac:dyDescent="0.3">
      <c r="D242" s="64" t="e">
        <f>#REF!</f>
        <v>#REF!</v>
      </c>
      <c r="E242" s="74" t="e">
        <f>COUNTIFS('Misc Billing and AR'!#REF!,#REF!,'Misc Billing and AR'!#REF!,#REF!)</f>
        <v>#REF!</v>
      </c>
      <c r="F242" s="75" t="e">
        <f>COUNTIFS('Misc Billing and AR'!#REF!,#REF!,'Misc Billing and AR'!#REF!,#REF!)</f>
        <v>#REF!</v>
      </c>
      <c r="G242" s="76" t="e">
        <f>COUNTIFS('Misc Billing and AR'!#REF!,#REF!,'Misc Billing and AR'!#REF!,#REF!)</f>
        <v>#REF!</v>
      </c>
      <c r="H242" s="65" t="e">
        <f t="shared" ref="H242:H246" si="34">SUM(E242:G242)</f>
        <v>#REF!</v>
      </c>
      <c r="I242" s="93" t="e">
        <f>COUNTIFS('Misc Billing and AR'!#REF!,"&lt;&gt;",'Misc Billing and AR'!#REF!,#REF!)</f>
        <v>#REF!</v>
      </c>
      <c r="J242" s="85"/>
      <c r="L242" s="34" t="e">
        <f>#REF!</f>
        <v>#REF!</v>
      </c>
      <c r="M242" s="26" t="e">
        <f>E242*#REF!*#REF!</f>
        <v>#REF!</v>
      </c>
      <c r="N242" s="26" t="e">
        <f>F242*#REF!*#REF!</f>
        <v>#REF!</v>
      </c>
      <c r="O242" s="26" t="e">
        <f>G242*#REF!*#REF!</f>
        <v>#REF!</v>
      </c>
      <c r="P242" s="33"/>
    </row>
    <row r="243" spans="1:16" ht="15.75" customHeight="1" thickBot="1" x14ac:dyDescent="0.3">
      <c r="D243" s="66" t="e">
        <f>#REF!</f>
        <v>#REF!</v>
      </c>
      <c r="E243" s="77" t="e">
        <f>COUNTIFS('Misc Billing and AR'!#REF!,#REF!,'Misc Billing and AR'!#REF!,#REF!)</f>
        <v>#REF!</v>
      </c>
      <c r="F243" s="78" t="e">
        <f>COUNTIFS('Misc Billing and AR'!#REF!,#REF!,'Misc Billing and AR'!#REF!,#REF!)</f>
        <v>#REF!</v>
      </c>
      <c r="G243" s="79" t="e">
        <f>COUNTIFS('Misc Billing and AR'!#REF!,#REF!,'Misc Billing and AR'!#REF!,#REF!)</f>
        <v>#REF!</v>
      </c>
      <c r="H243" s="67" t="e">
        <f t="shared" si="34"/>
        <v>#REF!</v>
      </c>
      <c r="I243" s="92" t="e">
        <f>COUNTIFS('Misc Billing and AR'!#REF!,"&lt;&gt;",'Misc Billing and AR'!#REF!,#REF!)</f>
        <v>#REF!</v>
      </c>
      <c r="J243" s="85"/>
      <c r="L243" s="34" t="e">
        <f>#REF!</f>
        <v>#REF!</v>
      </c>
      <c r="M243" s="26" t="e">
        <f>E243*#REF!*#REF!</f>
        <v>#REF!</v>
      </c>
      <c r="N243" s="26" t="e">
        <f>F243*#REF!*#REF!</f>
        <v>#REF!</v>
      </c>
      <c r="O243" s="26" t="e">
        <f>G243*#REF!*#REF!</f>
        <v>#REF!</v>
      </c>
      <c r="P243" s="33"/>
    </row>
    <row r="244" spans="1:16" ht="15.75" customHeight="1" thickBot="1" x14ac:dyDescent="0.3">
      <c r="A244" s="18" t="s">
        <v>44</v>
      </c>
      <c r="B244" s="100"/>
      <c r="D244" s="69" t="e">
        <f>#REF!</f>
        <v>#REF!</v>
      </c>
      <c r="E244" s="74" t="e">
        <f>COUNTIFS('Misc Billing and AR'!#REF!,#REF!,'Misc Billing and AR'!#REF!,#REF!)</f>
        <v>#REF!</v>
      </c>
      <c r="F244" s="75" t="e">
        <f>COUNTIFS('Misc Billing and AR'!#REF!,#REF!,'Misc Billing and AR'!#REF!,#REF!)</f>
        <v>#REF!</v>
      </c>
      <c r="G244" s="76" t="e">
        <f>COUNTIFS('Misc Billing and AR'!#REF!,#REF!,'Misc Billing and AR'!#REF!,#REF!)</f>
        <v>#REF!</v>
      </c>
      <c r="H244" s="65" t="e">
        <f t="shared" si="34"/>
        <v>#REF!</v>
      </c>
      <c r="I244" s="93" t="e">
        <f>COUNTIFS('Misc Billing and AR'!#REF!,"&lt;&gt;",'Misc Billing and AR'!#REF!,#REF!)</f>
        <v>#REF!</v>
      </c>
      <c r="J244" s="85"/>
      <c r="L244" s="34" t="e">
        <f>#REF!</f>
        <v>#REF!</v>
      </c>
      <c r="M244" s="26" t="e">
        <f>E244*#REF!*#REF!</f>
        <v>#REF!</v>
      </c>
      <c r="N244" s="26" t="e">
        <f>F244*#REF!*#REF!</f>
        <v>#REF!</v>
      </c>
      <c r="O244" s="26" t="e">
        <f>G244*#REF!*#REF!</f>
        <v>#REF!</v>
      </c>
      <c r="P244" s="33"/>
    </row>
    <row r="245" spans="1:16" ht="15.75" customHeight="1" thickBot="1" x14ac:dyDescent="0.3">
      <c r="A245" s="19" t="s">
        <v>45</v>
      </c>
      <c r="B245" s="101"/>
      <c r="D245" s="70" t="e">
        <f>#REF!</f>
        <v>#REF!</v>
      </c>
      <c r="E245" s="77" t="e">
        <f>COUNTIFS('Misc Billing and AR'!#REF!,#REF!,'Misc Billing and AR'!#REF!,#REF!)</f>
        <v>#REF!</v>
      </c>
      <c r="F245" s="78" t="e">
        <f>COUNTIFS('Misc Billing and AR'!#REF!,#REF!,'Misc Billing and AR'!#REF!,#REF!)</f>
        <v>#REF!</v>
      </c>
      <c r="G245" s="79" t="e">
        <f>COUNTIFS('Misc Billing and AR'!#REF!,#REF!,'Misc Billing and AR'!#REF!,#REF!)</f>
        <v>#REF!</v>
      </c>
      <c r="H245" s="67" t="e">
        <f t="shared" si="34"/>
        <v>#REF!</v>
      </c>
      <c r="I245" s="92" t="e">
        <f>COUNTIFS('Misc Billing and AR'!#REF!,"&lt;&gt;",'Misc Billing and AR'!#REF!,#REF!)</f>
        <v>#REF!</v>
      </c>
      <c r="J245" s="85"/>
      <c r="L245" s="34" t="e">
        <f>#REF!</f>
        <v>#REF!</v>
      </c>
      <c r="M245" s="26" t="e">
        <f>E245*#REF!*#REF!</f>
        <v>#REF!</v>
      </c>
      <c r="N245" s="26" t="e">
        <f>F245*#REF!*#REF!</f>
        <v>#REF!</v>
      </c>
      <c r="O245" s="26" t="e">
        <f>G245*#REF!*#REF!</f>
        <v>#REF!</v>
      </c>
      <c r="P245" s="33"/>
    </row>
    <row r="246" spans="1:16" ht="15.75" customHeight="1" thickBot="1" x14ac:dyDescent="0.3">
      <c r="A246" s="22" t="e">
        <f>IF('Misc Billing and AR'!#REF!&gt;0,"Yes","No")</f>
        <v>#REF!</v>
      </c>
      <c r="B246" s="102" t="e">
        <f>IF(A246="Yes",1,0)</f>
        <v>#REF!</v>
      </c>
      <c r="D246" s="83" t="e">
        <f>#REF!</f>
        <v>#REF!</v>
      </c>
      <c r="E246" s="74" t="e">
        <f>COUNTIFS('Misc Billing and AR'!#REF!,#REF!,'Misc Billing and AR'!#REF!,#REF!)</f>
        <v>#REF!</v>
      </c>
      <c r="F246" s="75" t="e">
        <f>COUNTIFS('Misc Billing and AR'!#REF!,#REF!,'Misc Billing and AR'!#REF!,#REF!)</f>
        <v>#REF!</v>
      </c>
      <c r="G246" s="76" t="e">
        <f>COUNTIFS('Misc Billing and AR'!#REF!,#REF!,'Misc Billing and AR'!#REF!,#REF!)</f>
        <v>#REF!</v>
      </c>
      <c r="H246" s="65" t="e">
        <f t="shared" si="34"/>
        <v>#REF!</v>
      </c>
      <c r="I246" s="93" t="e">
        <f>COUNTIFS('Misc Billing and AR'!#REF!,"&lt;&gt;",'Misc Billing and AR'!#REF!,#REF!)</f>
        <v>#REF!</v>
      </c>
      <c r="J246" s="85"/>
      <c r="L246" s="34" t="e">
        <f>#REF!</f>
        <v>#REF!</v>
      </c>
      <c r="M246" s="26" t="e">
        <f>E246*#REF!*#REF!</f>
        <v>#REF!</v>
      </c>
      <c r="N246" s="26" t="e">
        <f>F246*#REF!*#REF!</f>
        <v>#REF!</v>
      </c>
      <c r="O246" s="26" t="e">
        <f>G246*#REF!*#REF!</f>
        <v>#REF!</v>
      </c>
      <c r="P246" s="33"/>
    </row>
    <row r="247" spans="1:16" ht="15.75" customHeight="1" thickBot="1" x14ac:dyDescent="0.3">
      <c r="D247" s="80" t="str">
        <f>$D$93</f>
        <v>Total:</v>
      </c>
      <c r="E247" s="81" t="e">
        <f>SUM(E241:E246)</f>
        <v>#REF!</v>
      </c>
      <c r="F247" s="81" t="e">
        <f>SUM(F241:F246)</f>
        <v>#REF!</v>
      </c>
      <c r="G247" s="81" t="e">
        <f>SUM(G241:G246)</f>
        <v>#REF!</v>
      </c>
      <c r="H247" s="82" t="e">
        <f>SUM(H241:H246)</f>
        <v>#REF!</v>
      </c>
      <c r="I247" s="82" t="e">
        <f>SUM(I241:I246)</f>
        <v>#REF!</v>
      </c>
      <c r="J247" s="104"/>
      <c r="L247" s="34" t="str">
        <f>D247</f>
        <v>Total:</v>
      </c>
      <c r="M247" s="26" t="e">
        <f>SUM(M241:M246)</f>
        <v>#REF!</v>
      </c>
      <c r="N247" s="26" t="e">
        <f>SUM(N241:N246)</f>
        <v>#REF!</v>
      </c>
      <c r="O247" s="26" t="e">
        <f>SUM(O241:O246)</f>
        <v>#REF!</v>
      </c>
      <c r="P247" s="33"/>
    </row>
    <row r="248" spans="1:16" ht="15.75" customHeight="1" thickBot="1" x14ac:dyDescent="0.3">
      <c r="D248" s="55"/>
      <c r="L248" s="26" t="s">
        <v>47</v>
      </c>
      <c r="M248" s="35" t="e">
        <f t="shared" ref="M248:O248" si="35">IF(M240=0,"NA",M247/M240)</f>
        <v>#REF!</v>
      </c>
      <c r="N248" s="35" t="e">
        <f t="shared" si="35"/>
        <v>#REF!</v>
      </c>
      <c r="O248" s="35" t="e">
        <f t="shared" si="35"/>
        <v>#REF!</v>
      </c>
      <c r="P248" s="33"/>
    </row>
    <row r="249" spans="1:16" ht="15.75" customHeight="1" thickBot="1" x14ac:dyDescent="0.3">
      <c r="D249" s="245" t="e">
        <f>#REF!&amp;" - "&amp;#REF!</f>
        <v>#REF!</v>
      </c>
      <c r="E249" s="246"/>
      <c r="F249" s="246"/>
      <c r="G249" s="16"/>
      <c r="H249" s="16"/>
      <c r="I249" s="16" t="str">
        <f>$I$84</f>
        <v xml:space="preserve">Overall Compliance: </v>
      </c>
      <c r="J249" s="17" t="e">
        <f>IF(SUM(M258:O258)=0,"N/A",SUM(M258:O258)/SUM(M251:O251))</f>
        <v>#REF!</v>
      </c>
      <c r="L249" s="26"/>
      <c r="M249" s="26"/>
      <c r="N249" s="26"/>
      <c r="O249" s="26"/>
      <c r="P249" s="33"/>
    </row>
    <row r="250" spans="1:16" ht="15.75" customHeight="1" thickBot="1" x14ac:dyDescent="0.3">
      <c r="D250" s="234" t="str">
        <f>$D$85</f>
        <v>Availability</v>
      </c>
      <c r="E250" s="236" t="str">
        <f>$E$85</f>
        <v>Priority</v>
      </c>
      <c r="F250" s="236"/>
      <c r="G250" s="236"/>
      <c r="H250" s="237" t="str">
        <f>$H$85</f>
        <v>Total</v>
      </c>
      <c r="I250" s="239" t="str">
        <f>$I$85</f>
        <v>Comments</v>
      </c>
      <c r="J250" s="232" t="str">
        <f>$J$85</f>
        <v>Availability by Type</v>
      </c>
      <c r="L250" s="26"/>
      <c r="M250" s="34" t="e">
        <f>#REF!</f>
        <v>#REF!</v>
      </c>
      <c r="N250" s="34" t="e">
        <f>#REF!</f>
        <v>#REF!</v>
      </c>
      <c r="O250" s="34" t="e">
        <f>#REF!</f>
        <v>#REF!</v>
      </c>
      <c r="P250" s="33"/>
    </row>
    <row r="251" spans="1:16" ht="15.75" customHeight="1" thickBot="1" x14ac:dyDescent="0.3">
      <c r="D251" s="235"/>
      <c r="E251" s="71" t="e">
        <f>#REF!</f>
        <v>#REF!</v>
      </c>
      <c r="F251" s="72" t="e">
        <f>#REF!</f>
        <v>#REF!</v>
      </c>
      <c r="G251" s="73" t="e">
        <f>#REF!</f>
        <v>#REF!</v>
      </c>
      <c r="H251" s="238"/>
      <c r="I251" s="240"/>
      <c r="J251" s="233"/>
      <c r="L251" s="34" t="s">
        <v>43</v>
      </c>
      <c r="M251" s="26" t="e">
        <f>E258*#REF!*#REF!</f>
        <v>#REF!</v>
      </c>
      <c r="N251" s="26" t="e">
        <f>F258*#REF!*#REF!</f>
        <v>#REF!</v>
      </c>
      <c r="O251" s="26" t="e">
        <f>G258*#REF!*#REF!</f>
        <v>#REF!</v>
      </c>
      <c r="P251" s="33"/>
    </row>
    <row r="252" spans="1:16" ht="15.75" customHeight="1" thickBot="1" x14ac:dyDescent="0.3">
      <c r="D252" s="84" t="e">
        <f>#REF!</f>
        <v>#REF!</v>
      </c>
      <c r="E252" s="77" t="e">
        <f>COUNTIFS('Fixed Assets'!#REF!,#REF!,'Fixed Assets'!#REF!,#REF!)</f>
        <v>#REF!</v>
      </c>
      <c r="F252" s="78" t="e">
        <f>COUNTIFS('Fixed Assets'!#REF!,#REF!,'Fixed Assets'!#REF!,#REF!)</f>
        <v>#REF!</v>
      </c>
      <c r="G252" s="79" t="e">
        <f>COUNTIFS('Fixed Assets'!#REF!,#REF!,'Fixed Assets'!#REF!,#REF!)</f>
        <v>#REF!</v>
      </c>
      <c r="H252" s="67" t="e">
        <f>SUM(E252:G252)</f>
        <v>#REF!</v>
      </c>
      <c r="I252" s="92" t="e">
        <f>COUNTIFS('Fixed Assets'!#REF!,"&lt;&gt;",'Fixed Assets'!#REF!,#REF!)</f>
        <v>#REF!</v>
      </c>
      <c r="J252" s="68"/>
      <c r="L252" s="34" t="e">
        <f>#REF!</f>
        <v>#REF!</v>
      </c>
      <c r="M252" s="26" t="e">
        <f>E252*#REF!*#REF!</f>
        <v>#REF!</v>
      </c>
      <c r="N252" s="26" t="e">
        <f>F252*#REF!*#REF!</f>
        <v>#REF!</v>
      </c>
      <c r="O252" s="26" t="e">
        <f>G252*#REF!*#REF!</f>
        <v>#REF!</v>
      </c>
      <c r="P252" s="33"/>
    </row>
    <row r="253" spans="1:16" ht="15.75" customHeight="1" thickBot="1" x14ac:dyDescent="0.3">
      <c r="D253" s="64" t="e">
        <f>#REF!</f>
        <v>#REF!</v>
      </c>
      <c r="E253" s="74" t="e">
        <f>COUNTIFS('Fixed Assets'!#REF!,#REF!,'Fixed Assets'!#REF!,#REF!)</f>
        <v>#REF!</v>
      </c>
      <c r="F253" s="75" t="e">
        <f>COUNTIFS('Fixed Assets'!#REF!,#REF!,'Fixed Assets'!#REF!,#REF!)</f>
        <v>#REF!</v>
      </c>
      <c r="G253" s="76" t="e">
        <f>COUNTIFS('Fixed Assets'!#REF!,#REF!,'Fixed Assets'!#REF!,#REF!)</f>
        <v>#REF!</v>
      </c>
      <c r="H253" s="65" t="e">
        <f t="shared" ref="H253:H257" si="36">SUM(E253:G253)</f>
        <v>#REF!</v>
      </c>
      <c r="I253" s="93" t="e">
        <f>COUNTIFS('Fixed Assets'!#REF!,"&lt;&gt;",'Fixed Assets'!#REF!,#REF!)</f>
        <v>#REF!</v>
      </c>
      <c r="J253" s="85"/>
      <c r="L253" s="34" t="e">
        <f>#REF!</f>
        <v>#REF!</v>
      </c>
      <c r="M253" s="26" t="e">
        <f>E253*#REF!*#REF!</f>
        <v>#REF!</v>
      </c>
      <c r="N253" s="26" t="e">
        <f>F253*#REF!*#REF!</f>
        <v>#REF!</v>
      </c>
      <c r="O253" s="26" t="e">
        <f>G253*#REF!*#REF!</f>
        <v>#REF!</v>
      </c>
      <c r="P253" s="33"/>
    </row>
    <row r="254" spans="1:16" ht="15.75" customHeight="1" thickBot="1" x14ac:dyDescent="0.3">
      <c r="D254" s="66" t="e">
        <f>#REF!</f>
        <v>#REF!</v>
      </c>
      <c r="E254" s="77" t="e">
        <f>COUNTIFS('Fixed Assets'!#REF!,#REF!,'Fixed Assets'!#REF!,#REF!)</f>
        <v>#REF!</v>
      </c>
      <c r="F254" s="78" t="e">
        <f>COUNTIFS('Fixed Assets'!#REF!,#REF!,'Fixed Assets'!#REF!,#REF!)</f>
        <v>#REF!</v>
      </c>
      <c r="G254" s="79" t="e">
        <f>COUNTIFS('Fixed Assets'!#REF!,#REF!,'Fixed Assets'!#REF!,#REF!)</f>
        <v>#REF!</v>
      </c>
      <c r="H254" s="67" t="e">
        <f t="shared" si="36"/>
        <v>#REF!</v>
      </c>
      <c r="I254" s="92" t="e">
        <f>COUNTIFS('Fixed Assets'!#REF!,"&lt;&gt;",'Fixed Assets'!#REF!,#REF!)</f>
        <v>#REF!</v>
      </c>
      <c r="J254" s="85"/>
      <c r="L254" s="34" t="e">
        <f>#REF!</f>
        <v>#REF!</v>
      </c>
      <c r="M254" s="26" t="e">
        <f>E254*#REF!*#REF!</f>
        <v>#REF!</v>
      </c>
      <c r="N254" s="26" t="e">
        <f>F254*#REF!*#REF!</f>
        <v>#REF!</v>
      </c>
      <c r="O254" s="26" t="e">
        <f>G254*#REF!*#REF!</f>
        <v>#REF!</v>
      </c>
      <c r="P254" s="33"/>
    </row>
    <row r="255" spans="1:16" ht="15.75" customHeight="1" thickBot="1" x14ac:dyDescent="0.3">
      <c r="A255" s="18" t="s">
        <v>44</v>
      </c>
      <c r="B255" s="100"/>
      <c r="D255" s="69" t="e">
        <f>#REF!</f>
        <v>#REF!</v>
      </c>
      <c r="E255" s="74" t="e">
        <f>COUNTIFS('Fixed Assets'!#REF!,#REF!,'Fixed Assets'!#REF!,#REF!)</f>
        <v>#REF!</v>
      </c>
      <c r="F255" s="75" t="e">
        <f>COUNTIFS('Fixed Assets'!#REF!,#REF!,'Fixed Assets'!#REF!,#REF!)</f>
        <v>#REF!</v>
      </c>
      <c r="G255" s="76" t="e">
        <f>COUNTIFS('Fixed Assets'!#REF!,#REF!,'Fixed Assets'!#REF!,#REF!)</f>
        <v>#REF!</v>
      </c>
      <c r="H255" s="65" t="e">
        <f t="shared" si="36"/>
        <v>#REF!</v>
      </c>
      <c r="I255" s="93" t="e">
        <f>COUNTIFS('Fixed Assets'!#REF!,"&lt;&gt;",'Fixed Assets'!#REF!,#REF!)</f>
        <v>#REF!</v>
      </c>
      <c r="J255" s="85"/>
      <c r="L255" s="34" t="e">
        <f>#REF!</f>
        <v>#REF!</v>
      </c>
      <c r="M255" s="26" t="e">
        <f>E255*#REF!*#REF!</f>
        <v>#REF!</v>
      </c>
      <c r="N255" s="26" t="e">
        <f>F255*#REF!*#REF!</f>
        <v>#REF!</v>
      </c>
      <c r="O255" s="26" t="e">
        <f>G255*#REF!*#REF!</f>
        <v>#REF!</v>
      </c>
      <c r="P255" s="33"/>
    </row>
    <row r="256" spans="1:16" ht="15.75" customHeight="1" thickBot="1" x14ac:dyDescent="0.3">
      <c r="A256" s="19" t="s">
        <v>45</v>
      </c>
      <c r="B256" s="101"/>
      <c r="D256" s="70" t="e">
        <f>#REF!</f>
        <v>#REF!</v>
      </c>
      <c r="E256" s="77" t="e">
        <f>COUNTIFS('Fixed Assets'!#REF!,#REF!,'Fixed Assets'!#REF!,#REF!)</f>
        <v>#REF!</v>
      </c>
      <c r="F256" s="78" t="e">
        <f>COUNTIFS('Fixed Assets'!#REF!,#REF!,'Fixed Assets'!#REF!,#REF!)</f>
        <v>#REF!</v>
      </c>
      <c r="G256" s="79" t="e">
        <f>COUNTIFS('Fixed Assets'!#REF!,#REF!,'Fixed Assets'!#REF!,#REF!)</f>
        <v>#REF!</v>
      </c>
      <c r="H256" s="67" t="e">
        <f t="shared" si="36"/>
        <v>#REF!</v>
      </c>
      <c r="I256" s="92" t="e">
        <f>COUNTIFS('Fixed Assets'!#REF!,"&lt;&gt;",'Fixed Assets'!#REF!,#REF!)</f>
        <v>#REF!</v>
      </c>
      <c r="J256" s="85"/>
      <c r="L256" s="34" t="e">
        <f>#REF!</f>
        <v>#REF!</v>
      </c>
      <c r="M256" s="26" t="e">
        <f>E256*#REF!*#REF!</f>
        <v>#REF!</v>
      </c>
      <c r="N256" s="26" t="e">
        <f>F256*#REF!*#REF!</f>
        <v>#REF!</v>
      </c>
      <c r="O256" s="26" t="e">
        <f>G256*#REF!*#REF!</f>
        <v>#REF!</v>
      </c>
      <c r="P256" s="33"/>
    </row>
    <row r="257" spans="1:16" ht="15.75" customHeight="1" thickBot="1" x14ac:dyDescent="0.3">
      <c r="A257" s="22" t="e">
        <f>IF('Fixed Assets'!#REF!&gt;0,"Yes","No")</f>
        <v>#REF!</v>
      </c>
      <c r="B257" s="102" t="e">
        <f>IF(A257="Yes",1,0)</f>
        <v>#REF!</v>
      </c>
      <c r="D257" s="83" t="e">
        <f>#REF!</f>
        <v>#REF!</v>
      </c>
      <c r="E257" s="74" t="e">
        <f>COUNTIFS('Fixed Assets'!#REF!,#REF!,'Fixed Assets'!#REF!,#REF!)</f>
        <v>#REF!</v>
      </c>
      <c r="F257" s="75" t="e">
        <f>COUNTIFS('Fixed Assets'!#REF!,#REF!,'Fixed Assets'!#REF!,#REF!)</f>
        <v>#REF!</v>
      </c>
      <c r="G257" s="76" t="e">
        <f>COUNTIFS('Fixed Assets'!#REF!,#REF!,'Fixed Assets'!#REF!,#REF!)</f>
        <v>#REF!</v>
      </c>
      <c r="H257" s="65" t="e">
        <f t="shared" si="36"/>
        <v>#REF!</v>
      </c>
      <c r="I257" s="93" t="e">
        <f>COUNTIFS('Fixed Assets'!#REF!,"&lt;&gt;",'Fixed Assets'!#REF!,#REF!)</f>
        <v>#REF!</v>
      </c>
      <c r="J257" s="85"/>
      <c r="L257" s="34" t="e">
        <f>#REF!</f>
        <v>#REF!</v>
      </c>
      <c r="M257" s="26" t="e">
        <f>E257*#REF!*#REF!</f>
        <v>#REF!</v>
      </c>
      <c r="N257" s="26" t="e">
        <f>F257*#REF!*#REF!</f>
        <v>#REF!</v>
      </c>
      <c r="O257" s="26" t="e">
        <f>G257*#REF!*#REF!</f>
        <v>#REF!</v>
      </c>
      <c r="P257" s="33"/>
    </row>
    <row r="258" spans="1:16" ht="15.75" customHeight="1" thickBot="1" x14ac:dyDescent="0.3">
      <c r="D258" s="80" t="str">
        <f>$D$93</f>
        <v>Total:</v>
      </c>
      <c r="E258" s="81" t="e">
        <f>SUM(E252:E257)</f>
        <v>#REF!</v>
      </c>
      <c r="F258" s="81" t="e">
        <f>SUM(F252:F257)</f>
        <v>#REF!</v>
      </c>
      <c r="G258" s="81" t="e">
        <f>SUM(G252:G257)</f>
        <v>#REF!</v>
      </c>
      <c r="H258" s="82" t="e">
        <f>SUM(H252:H257)</f>
        <v>#REF!</v>
      </c>
      <c r="I258" s="82" t="e">
        <f>SUM(I252:I257)</f>
        <v>#REF!</v>
      </c>
      <c r="J258" s="104"/>
      <c r="L258" s="34" t="str">
        <f>D258</f>
        <v>Total:</v>
      </c>
      <c r="M258" s="26" t="e">
        <f>SUM(M252:M257)</f>
        <v>#REF!</v>
      </c>
      <c r="N258" s="26" t="e">
        <f>SUM(N252:N257)</f>
        <v>#REF!</v>
      </c>
      <c r="O258" s="26" t="e">
        <f>SUM(O252:O257)</f>
        <v>#REF!</v>
      </c>
      <c r="P258" s="33"/>
    </row>
    <row r="259" spans="1:16" ht="15.75" customHeight="1" thickBot="1" x14ac:dyDescent="0.3">
      <c r="H259" s="4"/>
      <c r="L259" s="26" t="s">
        <v>47</v>
      </c>
      <c r="M259" s="35" t="e">
        <f t="shared" ref="M259:O259" si="37">IF(M251=0,"NA",M258/M251)</f>
        <v>#REF!</v>
      </c>
      <c r="N259" s="35" t="e">
        <f t="shared" si="37"/>
        <v>#REF!</v>
      </c>
      <c r="O259" s="35" t="e">
        <f t="shared" si="37"/>
        <v>#REF!</v>
      </c>
      <c r="P259" s="33"/>
    </row>
    <row r="260" spans="1:16" ht="15.75" customHeight="1" thickBot="1" x14ac:dyDescent="0.3">
      <c r="D260" s="245" t="e">
        <f>#REF!&amp;" - "&amp;#REF!</f>
        <v>#REF!</v>
      </c>
      <c r="E260" s="246"/>
      <c r="F260" s="246"/>
      <c r="G260" s="16"/>
      <c r="H260" s="16"/>
      <c r="I260" s="16" t="str">
        <f>$I$84</f>
        <v xml:space="preserve">Overall Compliance: </v>
      </c>
      <c r="J260" s="17" t="e">
        <f>IF(SUM(M269:O269)=0,"N/A",SUM(M269:O269)/SUM(M262:O262))</f>
        <v>#REF!</v>
      </c>
      <c r="L260" s="26"/>
      <c r="M260" s="26"/>
      <c r="N260" s="26"/>
      <c r="O260" s="26"/>
      <c r="P260" s="33"/>
    </row>
    <row r="261" spans="1:16" ht="15.75" customHeight="1" thickBot="1" x14ac:dyDescent="0.3">
      <c r="D261" s="234" t="str">
        <f>$D$85</f>
        <v>Availability</v>
      </c>
      <c r="E261" s="236" t="str">
        <f>$E$85</f>
        <v>Priority</v>
      </c>
      <c r="F261" s="236"/>
      <c r="G261" s="236"/>
      <c r="H261" s="237" t="str">
        <f>$H$85</f>
        <v>Total</v>
      </c>
      <c r="I261" s="239" t="str">
        <f>$I$85</f>
        <v>Comments</v>
      </c>
      <c r="J261" s="232" t="str">
        <f>$J$85</f>
        <v>Availability by Type</v>
      </c>
      <c r="L261" s="26"/>
      <c r="M261" s="34" t="e">
        <f>#REF!</f>
        <v>#REF!</v>
      </c>
      <c r="N261" s="34" t="e">
        <f>#REF!</f>
        <v>#REF!</v>
      </c>
      <c r="O261" s="34" t="e">
        <f>#REF!</f>
        <v>#REF!</v>
      </c>
      <c r="P261" s="33"/>
    </row>
    <row r="262" spans="1:16" ht="15.75" customHeight="1" thickBot="1" x14ac:dyDescent="0.3">
      <c r="D262" s="235"/>
      <c r="E262" s="71" t="e">
        <f>#REF!</f>
        <v>#REF!</v>
      </c>
      <c r="F262" s="72" t="e">
        <f>#REF!</f>
        <v>#REF!</v>
      </c>
      <c r="G262" s="73" t="e">
        <f>#REF!</f>
        <v>#REF!</v>
      </c>
      <c r="H262" s="238"/>
      <c r="I262" s="240"/>
      <c r="J262" s="233"/>
      <c r="L262" s="34" t="s">
        <v>43</v>
      </c>
      <c r="M262" s="26" t="e">
        <f>E269*#REF!*#REF!</f>
        <v>#REF!</v>
      </c>
      <c r="N262" s="26" t="e">
        <f>F269*#REF!*#REF!</f>
        <v>#REF!</v>
      </c>
      <c r="O262" s="26" t="e">
        <f>G269*#REF!*#REF!</f>
        <v>#REF!</v>
      </c>
      <c r="P262" s="33"/>
    </row>
    <row r="263" spans="1:16" ht="15.75" customHeight="1" thickBot="1" x14ac:dyDescent="0.3">
      <c r="D263" s="84" t="e">
        <f>#REF!</f>
        <v>#REF!</v>
      </c>
      <c r="E263" s="77" t="e">
        <f>COUNTIFS(Budgeting!#REF!,#REF!,Budgeting!#REF!,#REF!)</f>
        <v>#REF!</v>
      </c>
      <c r="F263" s="78" t="e">
        <f>COUNTIFS(Budgeting!#REF!,#REF!,Budgeting!#REF!,#REF!)</f>
        <v>#REF!</v>
      </c>
      <c r="G263" s="79" t="e">
        <f>COUNTIFS(Budgeting!#REF!,#REF!,Budgeting!#REF!,#REF!)</f>
        <v>#REF!</v>
      </c>
      <c r="H263" s="67" t="e">
        <f>SUM(E263:G263)</f>
        <v>#REF!</v>
      </c>
      <c r="I263" s="92" t="e">
        <f>COUNTIFS(Budgeting!#REF!,"&lt;&gt;",Budgeting!#REF!,#REF!)</f>
        <v>#REF!</v>
      </c>
      <c r="J263" s="68"/>
      <c r="L263" s="34" t="e">
        <f>#REF!</f>
        <v>#REF!</v>
      </c>
      <c r="M263" s="26" t="e">
        <f>E263*#REF!*#REF!</f>
        <v>#REF!</v>
      </c>
      <c r="N263" s="26" t="e">
        <f>F263*#REF!*#REF!</f>
        <v>#REF!</v>
      </c>
      <c r="O263" s="26" t="e">
        <f>G263*#REF!*#REF!</f>
        <v>#REF!</v>
      </c>
      <c r="P263" s="33"/>
    </row>
    <row r="264" spans="1:16" ht="15.75" customHeight="1" thickBot="1" x14ac:dyDescent="0.3">
      <c r="D264" s="64" t="e">
        <f>#REF!</f>
        <v>#REF!</v>
      </c>
      <c r="E264" s="74" t="e">
        <f>COUNTIFS(Budgeting!#REF!,#REF!,Budgeting!#REF!,#REF!)</f>
        <v>#REF!</v>
      </c>
      <c r="F264" s="75" t="e">
        <f>COUNTIFS(Budgeting!#REF!,#REF!,Budgeting!#REF!,#REF!)</f>
        <v>#REF!</v>
      </c>
      <c r="G264" s="76" t="e">
        <f>COUNTIFS(Budgeting!#REF!,#REF!,Budgeting!#REF!,#REF!)</f>
        <v>#REF!</v>
      </c>
      <c r="H264" s="65" t="e">
        <f t="shared" ref="H264:H268" si="38">SUM(E264:G264)</f>
        <v>#REF!</v>
      </c>
      <c r="I264" s="93" t="e">
        <f>COUNTIFS(Budgeting!#REF!,"&lt;&gt;",Budgeting!#REF!,#REF!)</f>
        <v>#REF!</v>
      </c>
      <c r="J264" s="85"/>
      <c r="L264" s="34" t="e">
        <f>#REF!</f>
        <v>#REF!</v>
      </c>
      <c r="M264" s="26" t="e">
        <f>E264*#REF!*#REF!</f>
        <v>#REF!</v>
      </c>
      <c r="N264" s="26" t="e">
        <f>F264*#REF!*#REF!</f>
        <v>#REF!</v>
      </c>
      <c r="O264" s="26" t="e">
        <f>G264*#REF!*#REF!</f>
        <v>#REF!</v>
      </c>
      <c r="P264" s="33"/>
    </row>
    <row r="265" spans="1:16" ht="15.75" customHeight="1" thickBot="1" x14ac:dyDescent="0.3">
      <c r="D265" s="66" t="e">
        <f>#REF!</f>
        <v>#REF!</v>
      </c>
      <c r="E265" s="77" t="e">
        <f>COUNTIFS(Budgeting!#REF!,#REF!,Budgeting!#REF!,#REF!)</f>
        <v>#REF!</v>
      </c>
      <c r="F265" s="78" t="e">
        <f>COUNTIFS(Budgeting!#REF!,#REF!,Budgeting!#REF!,#REF!)</f>
        <v>#REF!</v>
      </c>
      <c r="G265" s="79" t="e">
        <f>COUNTIFS(Budgeting!#REF!,#REF!,Budgeting!#REF!,#REF!)</f>
        <v>#REF!</v>
      </c>
      <c r="H265" s="67" t="e">
        <f t="shared" si="38"/>
        <v>#REF!</v>
      </c>
      <c r="I265" s="92" t="e">
        <f>COUNTIFS(Budgeting!#REF!,"&lt;&gt;",Budgeting!#REF!,#REF!)</f>
        <v>#REF!</v>
      </c>
      <c r="J265" s="85"/>
      <c r="L265" s="34" t="e">
        <f>#REF!</f>
        <v>#REF!</v>
      </c>
      <c r="M265" s="26" t="e">
        <f>E265*#REF!*#REF!</f>
        <v>#REF!</v>
      </c>
      <c r="N265" s="26" t="e">
        <f>F265*#REF!*#REF!</f>
        <v>#REF!</v>
      </c>
      <c r="O265" s="26" t="e">
        <f>G265*#REF!*#REF!</f>
        <v>#REF!</v>
      </c>
      <c r="P265" s="33"/>
    </row>
    <row r="266" spans="1:16" ht="15.75" customHeight="1" thickBot="1" x14ac:dyDescent="0.3">
      <c r="A266" s="18" t="s">
        <v>44</v>
      </c>
      <c r="B266" s="100"/>
      <c r="D266" s="69" t="e">
        <f>#REF!</f>
        <v>#REF!</v>
      </c>
      <c r="E266" s="74" t="e">
        <f>COUNTIFS(Budgeting!#REF!,#REF!,Budgeting!#REF!,#REF!)</f>
        <v>#REF!</v>
      </c>
      <c r="F266" s="75" t="e">
        <f>COUNTIFS(Budgeting!#REF!,#REF!,Budgeting!#REF!,#REF!)</f>
        <v>#REF!</v>
      </c>
      <c r="G266" s="76" t="e">
        <f>COUNTIFS(Budgeting!#REF!,#REF!,Budgeting!#REF!,#REF!)</f>
        <v>#REF!</v>
      </c>
      <c r="H266" s="65" t="e">
        <f t="shared" si="38"/>
        <v>#REF!</v>
      </c>
      <c r="I266" s="93" t="e">
        <f>COUNTIFS(Budgeting!#REF!,"&lt;&gt;",Budgeting!#REF!,#REF!)</f>
        <v>#REF!</v>
      </c>
      <c r="J266" s="85"/>
      <c r="L266" s="34" t="e">
        <f>#REF!</f>
        <v>#REF!</v>
      </c>
      <c r="M266" s="26" t="e">
        <f>E266*#REF!*#REF!</f>
        <v>#REF!</v>
      </c>
      <c r="N266" s="26" t="e">
        <f>F266*#REF!*#REF!</f>
        <v>#REF!</v>
      </c>
      <c r="O266" s="26" t="e">
        <f>G266*#REF!*#REF!</f>
        <v>#REF!</v>
      </c>
      <c r="P266" s="33"/>
    </row>
    <row r="267" spans="1:16" ht="15.75" customHeight="1" thickBot="1" x14ac:dyDescent="0.3">
      <c r="A267" s="19" t="s">
        <v>45</v>
      </c>
      <c r="B267" s="101"/>
      <c r="D267" s="70" t="e">
        <f>#REF!</f>
        <v>#REF!</v>
      </c>
      <c r="E267" s="77" t="e">
        <f>COUNTIFS(Budgeting!#REF!,#REF!,Budgeting!#REF!,#REF!)</f>
        <v>#REF!</v>
      </c>
      <c r="F267" s="78" t="e">
        <f>COUNTIFS(Budgeting!#REF!,#REF!,Budgeting!#REF!,#REF!)</f>
        <v>#REF!</v>
      </c>
      <c r="G267" s="79" t="e">
        <f>COUNTIFS(Budgeting!#REF!,#REF!,Budgeting!#REF!,#REF!)</f>
        <v>#REF!</v>
      </c>
      <c r="H267" s="67" t="e">
        <f t="shared" si="38"/>
        <v>#REF!</v>
      </c>
      <c r="I267" s="92" t="e">
        <f>COUNTIFS(Budgeting!#REF!,"&lt;&gt;",Budgeting!#REF!,#REF!)</f>
        <v>#REF!</v>
      </c>
      <c r="J267" s="85"/>
      <c r="L267" s="34" t="e">
        <f>#REF!</f>
        <v>#REF!</v>
      </c>
      <c r="M267" s="26" t="e">
        <f>E267*#REF!*#REF!</f>
        <v>#REF!</v>
      </c>
      <c r="N267" s="26" t="e">
        <f>F267*#REF!*#REF!</f>
        <v>#REF!</v>
      </c>
      <c r="O267" s="26" t="e">
        <f>G267*#REF!*#REF!</f>
        <v>#REF!</v>
      </c>
      <c r="P267" s="33"/>
    </row>
    <row r="268" spans="1:16" ht="15.75" customHeight="1" thickBot="1" x14ac:dyDescent="0.3">
      <c r="A268" s="22" t="e">
        <f>IF(Budgeting!#REF!&gt;0,"Yes","No")</f>
        <v>#REF!</v>
      </c>
      <c r="B268" s="102" t="e">
        <f>IF(A268="Yes",1,0)</f>
        <v>#REF!</v>
      </c>
      <c r="D268" s="83" t="e">
        <f>#REF!</f>
        <v>#REF!</v>
      </c>
      <c r="E268" s="74" t="e">
        <f>COUNTIFS(Budgeting!#REF!,#REF!,Budgeting!#REF!,#REF!)</f>
        <v>#REF!</v>
      </c>
      <c r="F268" s="75" t="e">
        <f>COUNTIFS(Budgeting!#REF!,#REF!,Budgeting!#REF!,#REF!)</f>
        <v>#REF!</v>
      </c>
      <c r="G268" s="76" t="e">
        <f>COUNTIFS(Budgeting!#REF!,#REF!,Budgeting!#REF!,#REF!)</f>
        <v>#REF!</v>
      </c>
      <c r="H268" s="65" t="e">
        <f t="shared" si="38"/>
        <v>#REF!</v>
      </c>
      <c r="I268" s="93" t="e">
        <f>COUNTIFS(Budgeting!#REF!,"&lt;&gt;",Budgeting!#REF!,#REF!)</f>
        <v>#REF!</v>
      </c>
      <c r="J268" s="85"/>
      <c r="L268" s="34" t="e">
        <f>#REF!</f>
        <v>#REF!</v>
      </c>
      <c r="M268" s="26" t="e">
        <f>E268*#REF!*#REF!</f>
        <v>#REF!</v>
      </c>
      <c r="N268" s="26" t="e">
        <f>F268*#REF!*#REF!</f>
        <v>#REF!</v>
      </c>
      <c r="O268" s="26" t="e">
        <f>G268*#REF!*#REF!</f>
        <v>#REF!</v>
      </c>
      <c r="P268" s="33"/>
    </row>
    <row r="269" spans="1:16" ht="15.75" customHeight="1" thickBot="1" x14ac:dyDescent="0.3">
      <c r="D269" s="80" t="str">
        <f>$D$93</f>
        <v>Total:</v>
      </c>
      <c r="E269" s="81" t="e">
        <f>SUM(E263:E268)</f>
        <v>#REF!</v>
      </c>
      <c r="F269" s="81" t="e">
        <f>SUM(F263:F268)</f>
        <v>#REF!</v>
      </c>
      <c r="G269" s="81" t="e">
        <f>SUM(G263:G268)</f>
        <v>#REF!</v>
      </c>
      <c r="H269" s="82" t="e">
        <f>SUM(H263:H268)</f>
        <v>#REF!</v>
      </c>
      <c r="I269" s="82" t="e">
        <f>SUM(I263:I268)</f>
        <v>#REF!</v>
      </c>
      <c r="J269" s="104"/>
      <c r="L269" s="34" t="str">
        <f>D269</f>
        <v>Total:</v>
      </c>
      <c r="M269" s="26" t="e">
        <f>SUM(M263:M268)</f>
        <v>#REF!</v>
      </c>
      <c r="N269" s="26" t="e">
        <f>SUM(N263:N268)</f>
        <v>#REF!</v>
      </c>
      <c r="O269" s="26" t="e">
        <f>SUM(O263:O268)</f>
        <v>#REF!</v>
      </c>
      <c r="P269" s="33"/>
    </row>
    <row r="270" spans="1:16" ht="15.75" customHeight="1" thickBot="1" x14ac:dyDescent="0.3">
      <c r="D270" s="55"/>
      <c r="H270" s="4"/>
      <c r="L270" s="26" t="s">
        <v>47</v>
      </c>
      <c r="M270" s="35" t="e">
        <f t="shared" ref="M270:O270" si="39">IF(M262=0,"NA",M269/M262)</f>
        <v>#REF!</v>
      </c>
      <c r="N270" s="35" t="e">
        <f t="shared" si="39"/>
        <v>#REF!</v>
      </c>
      <c r="O270" s="35" t="e">
        <f t="shared" si="39"/>
        <v>#REF!</v>
      </c>
      <c r="P270" s="33"/>
    </row>
    <row r="271" spans="1:16" ht="15.75" customHeight="1" thickBot="1" x14ac:dyDescent="0.3">
      <c r="D271" s="245" t="e">
        <f>#REF!&amp;" - "&amp;#REF!</f>
        <v>#REF!</v>
      </c>
      <c r="E271" s="246"/>
      <c r="F271" s="246"/>
      <c r="G271" s="16"/>
      <c r="H271" s="16"/>
      <c r="I271" s="16" t="str">
        <f>$I$84</f>
        <v xml:space="preserve">Overall Compliance: </v>
      </c>
      <c r="J271" s="17" t="e">
        <f>IF(SUM(M280:O280)=0,"N/A",SUM(M280:O280)/SUM(M273:O273))</f>
        <v>#REF!</v>
      </c>
      <c r="L271" s="26"/>
      <c r="M271" s="26"/>
      <c r="N271" s="26"/>
      <c r="O271" s="26"/>
      <c r="P271" s="33"/>
    </row>
    <row r="272" spans="1:16" ht="15.75" customHeight="1" thickBot="1" x14ac:dyDescent="0.3">
      <c r="D272" s="234" t="str">
        <f>$D$85</f>
        <v>Availability</v>
      </c>
      <c r="E272" s="236" t="str">
        <f>$E$85</f>
        <v>Priority</v>
      </c>
      <c r="F272" s="236"/>
      <c r="G272" s="236"/>
      <c r="H272" s="237" t="str">
        <f>$H$85</f>
        <v>Total</v>
      </c>
      <c r="I272" s="239" t="str">
        <f>$I$85</f>
        <v>Comments</v>
      </c>
      <c r="J272" s="232" t="str">
        <f>$J$85</f>
        <v>Availability by Type</v>
      </c>
      <c r="L272" s="26"/>
      <c r="M272" s="34" t="e">
        <f>#REF!</f>
        <v>#REF!</v>
      </c>
      <c r="N272" s="34" t="e">
        <f>#REF!</f>
        <v>#REF!</v>
      </c>
      <c r="O272" s="34" t="e">
        <f>#REF!</f>
        <v>#REF!</v>
      </c>
      <c r="P272" s="33"/>
    </row>
    <row r="273" spans="1:16" ht="15.75" customHeight="1" thickBot="1" x14ac:dyDescent="0.3">
      <c r="D273" s="235"/>
      <c r="E273" s="71" t="e">
        <f>#REF!</f>
        <v>#REF!</v>
      </c>
      <c r="F273" s="72" t="e">
        <f>#REF!</f>
        <v>#REF!</v>
      </c>
      <c r="G273" s="73" t="e">
        <f>#REF!</f>
        <v>#REF!</v>
      </c>
      <c r="H273" s="238"/>
      <c r="I273" s="240"/>
      <c r="J273" s="233"/>
      <c r="L273" s="34" t="s">
        <v>43</v>
      </c>
      <c r="M273" s="26" t="e">
        <f>E280*#REF!*#REF!</f>
        <v>#REF!</v>
      </c>
      <c r="N273" s="26" t="e">
        <f>F280*#REF!*#REF!</f>
        <v>#REF!</v>
      </c>
      <c r="O273" s="26" t="e">
        <f>G280*#REF!*#REF!</f>
        <v>#REF!</v>
      </c>
      <c r="P273" s="33"/>
    </row>
    <row r="274" spans="1:16" ht="15.75" customHeight="1" thickBot="1" x14ac:dyDescent="0.3">
      <c r="D274" s="84" t="e">
        <f>#REF!</f>
        <v>#REF!</v>
      </c>
      <c r="E274" s="77" t="e">
        <f>COUNTIFS('Grant Accounting'!#REF!,#REF!,'Grant Accounting'!#REF!,#REF!)</f>
        <v>#REF!</v>
      </c>
      <c r="F274" s="78" t="e">
        <f>COUNTIFS('Grant Accounting'!#REF!,#REF!,'Grant Accounting'!#REF!,#REF!)</f>
        <v>#REF!</v>
      </c>
      <c r="G274" s="79" t="e">
        <f>COUNTIFS('Grant Accounting'!#REF!,#REF!,'Grant Accounting'!#REF!,#REF!)</f>
        <v>#REF!</v>
      </c>
      <c r="H274" s="67" t="e">
        <f>SUM(E274:G274)</f>
        <v>#REF!</v>
      </c>
      <c r="I274" s="92" t="e">
        <f>COUNTIFS('Grant Accounting'!#REF!,"&lt;&gt;",'Grant Accounting'!#REF!,#REF!)</f>
        <v>#REF!</v>
      </c>
      <c r="J274" s="68"/>
      <c r="L274" s="34" t="e">
        <f>#REF!</f>
        <v>#REF!</v>
      </c>
      <c r="M274" s="26" t="e">
        <f>E274*#REF!*#REF!</f>
        <v>#REF!</v>
      </c>
      <c r="N274" s="26" t="e">
        <f>F274*#REF!*#REF!</f>
        <v>#REF!</v>
      </c>
      <c r="O274" s="26" t="e">
        <f>G274*#REF!*#REF!</f>
        <v>#REF!</v>
      </c>
      <c r="P274" s="33"/>
    </row>
    <row r="275" spans="1:16" ht="15.75" customHeight="1" thickBot="1" x14ac:dyDescent="0.3">
      <c r="D275" s="64" t="e">
        <f>#REF!</f>
        <v>#REF!</v>
      </c>
      <c r="E275" s="74" t="e">
        <f>COUNTIFS('Grant Accounting'!#REF!,#REF!,'Grant Accounting'!#REF!,#REF!)</f>
        <v>#REF!</v>
      </c>
      <c r="F275" s="75" t="e">
        <f>COUNTIFS('Grant Accounting'!#REF!,#REF!,'Grant Accounting'!#REF!,#REF!)</f>
        <v>#REF!</v>
      </c>
      <c r="G275" s="76" t="e">
        <f>COUNTIFS('Grant Accounting'!#REF!,#REF!,'Grant Accounting'!#REF!,#REF!)</f>
        <v>#REF!</v>
      </c>
      <c r="H275" s="65" t="e">
        <f t="shared" ref="H275:H279" si="40">SUM(E275:G275)</f>
        <v>#REF!</v>
      </c>
      <c r="I275" s="93" t="e">
        <f>COUNTIFS('Grant Accounting'!#REF!,"&lt;&gt;",'Grant Accounting'!#REF!,#REF!)</f>
        <v>#REF!</v>
      </c>
      <c r="J275" s="85"/>
      <c r="L275" s="34" t="e">
        <f>#REF!</f>
        <v>#REF!</v>
      </c>
      <c r="M275" s="26" t="e">
        <f>E275*#REF!*#REF!</f>
        <v>#REF!</v>
      </c>
      <c r="N275" s="26" t="e">
        <f>F275*#REF!*#REF!</f>
        <v>#REF!</v>
      </c>
      <c r="O275" s="26" t="e">
        <f>G275*#REF!*#REF!</f>
        <v>#REF!</v>
      </c>
      <c r="P275" s="33"/>
    </row>
    <row r="276" spans="1:16" ht="15.75" customHeight="1" thickBot="1" x14ac:dyDescent="0.3">
      <c r="D276" s="66" t="e">
        <f>#REF!</f>
        <v>#REF!</v>
      </c>
      <c r="E276" s="77" t="e">
        <f>COUNTIFS('Grant Accounting'!#REF!,#REF!,'Grant Accounting'!#REF!,#REF!)</f>
        <v>#REF!</v>
      </c>
      <c r="F276" s="78" t="e">
        <f>COUNTIFS('Grant Accounting'!#REF!,#REF!,'Grant Accounting'!#REF!,#REF!)</f>
        <v>#REF!</v>
      </c>
      <c r="G276" s="79" t="e">
        <f>COUNTIFS('Grant Accounting'!#REF!,#REF!,'Grant Accounting'!#REF!,#REF!)</f>
        <v>#REF!</v>
      </c>
      <c r="H276" s="67" t="e">
        <f t="shared" si="40"/>
        <v>#REF!</v>
      </c>
      <c r="I276" s="92" t="e">
        <f>COUNTIFS('Grant Accounting'!#REF!,"&lt;&gt;",'Grant Accounting'!#REF!,#REF!)</f>
        <v>#REF!</v>
      </c>
      <c r="J276" s="85"/>
      <c r="L276" s="34" t="e">
        <f>#REF!</f>
        <v>#REF!</v>
      </c>
      <c r="M276" s="26" t="e">
        <f>E276*#REF!*#REF!</f>
        <v>#REF!</v>
      </c>
      <c r="N276" s="26" t="e">
        <f>F276*#REF!*#REF!</f>
        <v>#REF!</v>
      </c>
      <c r="O276" s="26" t="e">
        <f>G276*#REF!*#REF!</f>
        <v>#REF!</v>
      </c>
      <c r="P276" s="33"/>
    </row>
    <row r="277" spans="1:16" ht="15.75" customHeight="1" thickBot="1" x14ac:dyDescent="0.3">
      <c r="A277" s="18" t="s">
        <v>44</v>
      </c>
      <c r="B277" s="100"/>
      <c r="D277" s="69" t="e">
        <f>#REF!</f>
        <v>#REF!</v>
      </c>
      <c r="E277" s="74" t="e">
        <f>COUNTIFS('Grant Accounting'!#REF!,#REF!,'Grant Accounting'!#REF!,#REF!)</f>
        <v>#REF!</v>
      </c>
      <c r="F277" s="75" t="e">
        <f>COUNTIFS('Grant Accounting'!#REF!,#REF!,'Grant Accounting'!#REF!,#REF!)</f>
        <v>#REF!</v>
      </c>
      <c r="G277" s="76" t="e">
        <f>COUNTIFS('Grant Accounting'!#REF!,#REF!,'Grant Accounting'!#REF!,#REF!)</f>
        <v>#REF!</v>
      </c>
      <c r="H277" s="65" t="e">
        <f t="shared" si="40"/>
        <v>#REF!</v>
      </c>
      <c r="I277" s="93" t="e">
        <f>COUNTIFS('Grant Accounting'!#REF!,"&lt;&gt;",'Grant Accounting'!#REF!,#REF!)</f>
        <v>#REF!</v>
      </c>
      <c r="J277" s="85"/>
      <c r="L277" s="34" t="e">
        <f>#REF!</f>
        <v>#REF!</v>
      </c>
      <c r="M277" s="26" t="e">
        <f>E277*#REF!*#REF!</f>
        <v>#REF!</v>
      </c>
      <c r="N277" s="26" t="e">
        <f>F277*#REF!*#REF!</f>
        <v>#REF!</v>
      </c>
      <c r="O277" s="26" t="e">
        <f>G277*#REF!*#REF!</f>
        <v>#REF!</v>
      </c>
      <c r="P277" s="33"/>
    </row>
    <row r="278" spans="1:16" ht="15.75" customHeight="1" thickBot="1" x14ac:dyDescent="0.3">
      <c r="A278" s="19" t="s">
        <v>45</v>
      </c>
      <c r="B278" s="101"/>
      <c r="D278" s="70" t="e">
        <f>#REF!</f>
        <v>#REF!</v>
      </c>
      <c r="E278" s="77" t="e">
        <f>COUNTIFS('Grant Accounting'!#REF!,#REF!,'Grant Accounting'!#REF!,#REF!)</f>
        <v>#REF!</v>
      </c>
      <c r="F278" s="78" t="e">
        <f>COUNTIFS('Grant Accounting'!#REF!,#REF!,'Grant Accounting'!#REF!,#REF!)</f>
        <v>#REF!</v>
      </c>
      <c r="G278" s="79" t="e">
        <f>COUNTIFS('Grant Accounting'!#REF!,#REF!,'Grant Accounting'!#REF!,#REF!)</f>
        <v>#REF!</v>
      </c>
      <c r="H278" s="67" t="e">
        <f t="shared" si="40"/>
        <v>#REF!</v>
      </c>
      <c r="I278" s="92" t="e">
        <f>COUNTIFS('Grant Accounting'!#REF!,"&lt;&gt;",'Grant Accounting'!#REF!,#REF!)</f>
        <v>#REF!</v>
      </c>
      <c r="J278" s="85"/>
      <c r="L278" s="34" t="e">
        <f>#REF!</f>
        <v>#REF!</v>
      </c>
      <c r="M278" s="26" t="e">
        <f>E278*#REF!*#REF!</f>
        <v>#REF!</v>
      </c>
      <c r="N278" s="26" t="e">
        <f>F278*#REF!*#REF!</f>
        <v>#REF!</v>
      </c>
      <c r="O278" s="26" t="e">
        <f>G278*#REF!*#REF!</f>
        <v>#REF!</v>
      </c>
      <c r="P278" s="33"/>
    </row>
    <row r="279" spans="1:16" ht="15.75" customHeight="1" thickBot="1" x14ac:dyDescent="0.3">
      <c r="A279" s="22" t="e">
        <f>IF('Grant Accounting'!#REF!&gt;0,"Yes","No")</f>
        <v>#REF!</v>
      </c>
      <c r="B279" s="102" t="e">
        <f>IF(A279="Yes",1,0)</f>
        <v>#REF!</v>
      </c>
      <c r="D279" s="83" t="e">
        <f>#REF!</f>
        <v>#REF!</v>
      </c>
      <c r="E279" s="74" t="e">
        <f>COUNTIFS('Grant Accounting'!#REF!,#REF!,'Grant Accounting'!#REF!,#REF!)</f>
        <v>#REF!</v>
      </c>
      <c r="F279" s="75" t="e">
        <f>COUNTIFS('Grant Accounting'!#REF!,#REF!,'Grant Accounting'!#REF!,#REF!)</f>
        <v>#REF!</v>
      </c>
      <c r="G279" s="76" t="e">
        <f>COUNTIFS('Grant Accounting'!#REF!,#REF!,'Grant Accounting'!#REF!,#REF!)</f>
        <v>#REF!</v>
      </c>
      <c r="H279" s="65" t="e">
        <f t="shared" si="40"/>
        <v>#REF!</v>
      </c>
      <c r="I279" s="93" t="e">
        <f>COUNTIFS('Grant Accounting'!#REF!,"&lt;&gt;",'Grant Accounting'!#REF!,#REF!)</f>
        <v>#REF!</v>
      </c>
      <c r="J279" s="85"/>
      <c r="L279" s="34" t="e">
        <f>#REF!</f>
        <v>#REF!</v>
      </c>
      <c r="M279" s="26" t="e">
        <f>E279*#REF!*#REF!</f>
        <v>#REF!</v>
      </c>
      <c r="N279" s="26" t="e">
        <f>F279*#REF!*#REF!</f>
        <v>#REF!</v>
      </c>
      <c r="O279" s="26" t="e">
        <f>G279*#REF!*#REF!</f>
        <v>#REF!</v>
      </c>
      <c r="P279" s="33"/>
    </row>
    <row r="280" spans="1:16" ht="15.75" customHeight="1" thickBot="1" x14ac:dyDescent="0.3">
      <c r="D280" s="80" t="str">
        <f>$D$93</f>
        <v>Total:</v>
      </c>
      <c r="E280" s="81" t="e">
        <f>SUM(E274:E279)</f>
        <v>#REF!</v>
      </c>
      <c r="F280" s="81" t="e">
        <f>SUM(F274:F279)</f>
        <v>#REF!</v>
      </c>
      <c r="G280" s="81" t="e">
        <f>SUM(G274:G279)</f>
        <v>#REF!</v>
      </c>
      <c r="H280" s="82" t="e">
        <f>SUM(H274:H279)</f>
        <v>#REF!</v>
      </c>
      <c r="I280" s="82" t="e">
        <f>SUM(I274:I279)</f>
        <v>#REF!</v>
      </c>
      <c r="J280" s="104"/>
      <c r="L280" s="34" t="str">
        <f>D280</f>
        <v>Total:</v>
      </c>
      <c r="M280" s="26" t="e">
        <f>SUM(M274:M279)</f>
        <v>#REF!</v>
      </c>
      <c r="N280" s="26" t="e">
        <f>SUM(N274:N279)</f>
        <v>#REF!</v>
      </c>
      <c r="O280" s="26" t="e">
        <f>SUM(O274:O279)</f>
        <v>#REF!</v>
      </c>
      <c r="P280" s="33"/>
    </row>
    <row r="281" spans="1:16" ht="15.75" customHeight="1" thickBot="1" x14ac:dyDescent="0.3">
      <c r="D281" s="55"/>
      <c r="H281" s="4"/>
      <c r="L281" s="26" t="s">
        <v>47</v>
      </c>
      <c r="M281" s="35" t="e">
        <f t="shared" ref="M281:O281" si="41">IF(M273=0,"NA",M280/M273)</f>
        <v>#REF!</v>
      </c>
      <c r="N281" s="35" t="e">
        <f t="shared" si="41"/>
        <v>#REF!</v>
      </c>
      <c r="O281" s="35" t="e">
        <f t="shared" si="41"/>
        <v>#REF!</v>
      </c>
      <c r="P281" s="33"/>
    </row>
    <row r="282" spans="1:16" ht="15.75" customHeight="1" thickBot="1" x14ac:dyDescent="0.3">
      <c r="D282" s="245" t="e">
        <f>#REF!&amp;" - "&amp;#REF!</f>
        <v>#REF!</v>
      </c>
      <c r="E282" s="246"/>
      <c r="F282" s="246"/>
      <c r="G282" s="16"/>
      <c r="H282" s="16"/>
      <c r="I282" s="16" t="str">
        <f>$I$84</f>
        <v xml:space="preserve">Overall Compliance: </v>
      </c>
      <c r="J282" s="17" t="e">
        <f>IF(SUM(M291:O291)=0,"N/A",SUM(M291:O291)/SUM(M284:O284))</f>
        <v>#REF!</v>
      </c>
      <c r="L282" s="26"/>
      <c r="M282" s="26"/>
      <c r="N282" s="26"/>
      <c r="O282" s="26"/>
      <c r="P282" s="33"/>
    </row>
    <row r="283" spans="1:16" ht="15.75" customHeight="1" thickBot="1" x14ac:dyDescent="0.3">
      <c r="D283" s="234" t="str">
        <f>$D$85</f>
        <v>Availability</v>
      </c>
      <c r="E283" s="236" t="str">
        <f>$E$85</f>
        <v>Priority</v>
      </c>
      <c r="F283" s="236"/>
      <c r="G283" s="236"/>
      <c r="H283" s="237" t="str">
        <f>$H$85</f>
        <v>Total</v>
      </c>
      <c r="I283" s="239" t="str">
        <f>$I$85</f>
        <v>Comments</v>
      </c>
      <c r="J283" s="232" t="str">
        <f>$J$85</f>
        <v>Availability by Type</v>
      </c>
      <c r="L283" s="26"/>
      <c r="M283" s="34" t="e">
        <f>#REF!</f>
        <v>#REF!</v>
      </c>
      <c r="N283" s="34" t="e">
        <f>#REF!</f>
        <v>#REF!</v>
      </c>
      <c r="O283" s="34" t="e">
        <f>#REF!</f>
        <v>#REF!</v>
      </c>
      <c r="P283" s="33"/>
    </row>
    <row r="284" spans="1:16" ht="15.75" customHeight="1" thickBot="1" x14ac:dyDescent="0.3">
      <c r="D284" s="235"/>
      <c r="E284" s="71" t="e">
        <f>#REF!</f>
        <v>#REF!</v>
      </c>
      <c r="F284" s="72" t="e">
        <f>#REF!</f>
        <v>#REF!</v>
      </c>
      <c r="G284" s="73" t="e">
        <f>#REF!</f>
        <v>#REF!</v>
      </c>
      <c r="H284" s="238"/>
      <c r="I284" s="240"/>
      <c r="J284" s="233"/>
      <c r="L284" s="34" t="s">
        <v>43</v>
      </c>
      <c r="M284" s="26" t="e">
        <f>E291*#REF!*#REF!</f>
        <v>#REF!</v>
      </c>
      <c r="N284" s="26" t="e">
        <f>F291*#REF!*#REF!</f>
        <v>#REF!</v>
      </c>
      <c r="O284" s="26" t="e">
        <f>G291*#REF!*#REF!</f>
        <v>#REF!</v>
      </c>
      <c r="P284" s="33"/>
    </row>
    <row r="285" spans="1:16" ht="15.75" customHeight="1" thickBot="1" x14ac:dyDescent="0.3">
      <c r="D285" s="84" t="e">
        <f>#REF!</f>
        <v>#REF!</v>
      </c>
      <c r="E285" s="77" t="e">
        <f>COUNTIFS('Contract Management'!#REF!,#REF!,'Contract Management'!#REF!,#REF!)</f>
        <v>#REF!</v>
      </c>
      <c r="F285" s="78" t="e">
        <f>COUNTIFS('Contract Management'!#REF!,#REF!,'Contract Management'!#REF!,#REF!)</f>
        <v>#REF!</v>
      </c>
      <c r="G285" s="79" t="e">
        <f>COUNTIFS('Contract Management'!#REF!,#REF!,'Contract Management'!#REF!,#REF!)</f>
        <v>#REF!</v>
      </c>
      <c r="H285" s="67" t="e">
        <f>SUM(E285:G285)</f>
        <v>#REF!</v>
      </c>
      <c r="I285" s="92" t="e">
        <f>COUNTIFS('Contract Management'!#REF!,"&lt;&gt;",'Contract Management'!#REF!,#REF!)</f>
        <v>#REF!</v>
      </c>
      <c r="J285" s="68"/>
      <c r="L285" s="34" t="e">
        <f>#REF!</f>
        <v>#REF!</v>
      </c>
      <c r="M285" s="26" t="e">
        <f>E285*#REF!*#REF!</f>
        <v>#REF!</v>
      </c>
      <c r="N285" s="26" t="e">
        <f>F285*#REF!*#REF!</f>
        <v>#REF!</v>
      </c>
      <c r="O285" s="26" t="e">
        <f>G285*#REF!*#REF!</f>
        <v>#REF!</v>
      </c>
      <c r="P285" s="33"/>
    </row>
    <row r="286" spans="1:16" ht="15.75" customHeight="1" thickBot="1" x14ac:dyDescent="0.3">
      <c r="D286" s="64" t="e">
        <f>#REF!</f>
        <v>#REF!</v>
      </c>
      <c r="E286" s="74" t="e">
        <f>COUNTIFS('Contract Management'!#REF!,#REF!,'Contract Management'!#REF!,#REF!)</f>
        <v>#REF!</v>
      </c>
      <c r="F286" s="75" t="e">
        <f>COUNTIFS('Contract Management'!#REF!,#REF!,'Contract Management'!#REF!,#REF!)</f>
        <v>#REF!</v>
      </c>
      <c r="G286" s="76" t="e">
        <f>COUNTIFS('Contract Management'!#REF!,#REF!,'Contract Management'!#REF!,#REF!)</f>
        <v>#REF!</v>
      </c>
      <c r="H286" s="65" t="e">
        <f t="shared" ref="H286:H290" si="42">SUM(E286:G286)</f>
        <v>#REF!</v>
      </c>
      <c r="I286" s="93" t="e">
        <f>COUNTIFS('Contract Management'!#REF!,"&lt;&gt;",'Contract Management'!#REF!,#REF!)</f>
        <v>#REF!</v>
      </c>
      <c r="J286" s="85"/>
      <c r="L286" s="34" t="e">
        <f>#REF!</f>
        <v>#REF!</v>
      </c>
      <c r="M286" s="26" t="e">
        <f>E286*#REF!*#REF!</f>
        <v>#REF!</v>
      </c>
      <c r="N286" s="26" t="e">
        <f>F286*#REF!*#REF!</f>
        <v>#REF!</v>
      </c>
      <c r="O286" s="26" t="e">
        <f>G286*#REF!*#REF!</f>
        <v>#REF!</v>
      </c>
      <c r="P286" s="33"/>
    </row>
    <row r="287" spans="1:16" ht="15.75" customHeight="1" thickBot="1" x14ac:dyDescent="0.3">
      <c r="D287" s="66" t="e">
        <f>#REF!</f>
        <v>#REF!</v>
      </c>
      <c r="E287" s="77" t="e">
        <f>COUNTIFS('Contract Management'!#REF!,#REF!,'Contract Management'!#REF!,#REF!)</f>
        <v>#REF!</v>
      </c>
      <c r="F287" s="78" t="e">
        <f>COUNTIFS('Contract Management'!#REF!,#REF!,'Contract Management'!#REF!,#REF!)</f>
        <v>#REF!</v>
      </c>
      <c r="G287" s="79" t="e">
        <f>COUNTIFS('Contract Management'!#REF!,#REF!,'Contract Management'!#REF!,#REF!)</f>
        <v>#REF!</v>
      </c>
      <c r="H287" s="67" t="e">
        <f t="shared" si="42"/>
        <v>#REF!</v>
      </c>
      <c r="I287" s="92" t="e">
        <f>COUNTIFS('Contract Management'!#REF!,"&lt;&gt;",'Contract Management'!#REF!,#REF!)</f>
        <v>#REF!</v>
      </c>
      <c r="J287" s="85"/>
      <c r="L287" s="34" t="e">
        <f>#REF!</f>
        <v>#REF!</v>
      </c>
      <c r="M287" s="26" t="e">
        <f>E287*#REF!*#REF!</f>
        <v>#REF!</v>
      </c>
      <c r="N287" s="26" t="e">
        <f>F287*#REF!*#REF!</f>
        <v>#REF!</v>
      </c>
      <c r="O287" s="26" t="e">
        <f>G287*#REF!*#REF!</f>
        <v>#REF!</v>
      </c>
      <c r="P287" s="33"/>
    </row>
    <row r="288" spans="1:16" ht="15.75" customHeight="1" thickBot="1" x14ac:dyDescent="0.3">
      <c r="A288" s="18" t="s">
        <v>44</v>
      </c>
      <c r="B288" s="100"/>
      <c r="D288" s="69" t="e">
        <f>#REF!</f>
        <v>#REF!</v>
      </c>
      <c r="E288" s="74" t="e">
        <f>COUNTIFS('Contract Management'!#REF!,#REF!,'Contract Management'!#REF!,#REF!)</f>
        <v>#REF!</v>
      </c>
      <c r="F288" s="75" t="e">
        <f>COUNTIFS('Contract Management'!#REF!,#REF!,'Contract Management'!#REF!,#REF!)</f>
        <v>#REF!</v>
      </c>
      <c r="G288" s="76" t="e">
        <f>COUNTIFS('Contract Management'!#REF!,#REF!,'Contract Management'!#REF!,#REF!)</f>
        <v>#REF!</v>
      </c>
      <c r="H288" s="65" t="e">
        <f t="shared" si="42"/>
        <v>#REF!</v>
      </c>
      <c r="I288" s="93" t="e">
        <f>COUNTIFS('Contract Management'!#REF!,"&lt;&gt;",'Contract Management'!#REF!,#REF!)</f>
        <v>#REF!</v>
      </c>
      <c r="J288" s="85"/>
      <c r="L288" s="34" t="e">
        <f>#REF!</f>
        <v>#REF!</v>
      </c>
      <c r="M288" s="26" t="e">
        <f>E288*#REF!*#REF!</f>
        <v>#REF!</v>
      </c>
      <c r="N288" s="26" t="e">
        <f>F288*#REF!*#REF!</f>
        <v>#REF!</v>
      </c>
      <c r="O288" s="26" t="e">
        <f>G288*#REF!*#REF!</f>
        <v>#REF!</v>
      </c>
      <c r="P288" s="33"/>
    </row>
    <row r="289" spans="1:16" ht="15.75" customHeight="1" thickBot="1" x14ac:dyDescent="0.3">
      <c r="A289" s="19" t="s">
        <v>45</v>
      </c>
      <c r="B289" s="101"/>
      <c r="D289" s="70" t="e">
        <f>#REF!</f>
        <v>#REF!</v>
      </c>
      <c r="E289" s="77" t="e">
        <f>COUNTIFS('Contract Management'!#REF!,#REF!,'Contract Management'!#REF!,#REF!)</f>
        <v>#REF!</v>
      </c>
      <c r="F289" s="78" t="e">
        <f>COUNTIFS('Contract Management'!#REF!,#REF!,'Contract Management'!#REF!,#REF!)</f>
        <v>#REF!</v>
      </c>
      <c r="G289" s="79" t="e">
        <f>COUNTIFS('Contract Management'!#REF!,#REF!,'Contract Management'!#REF!,#REF!)</f>
        <v>#REF!</v>
      </c>
      <c r="H289" s="67" t="e">
        <f t="shared" si="42"/>
        <v>#REF!</v>
      </c>
      <c r="I289" s="92" t="e">
        <f>COUNTIFS('Contract Management'!#REF!,"&lt;&gt;",'Contract Management'!#REF!,#REF!)</f>
        <v>#REF!</v>
      </c>
      <c r="J289" s="85"/>
      <c r="L289" s="34" t="e">
        <f>#REF!</f>
        <v>#REF!</v>
      </c>
      <c r="M289" s="26" t="e">
        <f>E289*#REF!*#REF!</f>
        <v>#REF!</v>
      </c>
      <c r="N289" s="26" t="e">
        <f>F289*#REF!*#REF!</f>
        <v>#REF!</v>
      </c>
      <c r="O289" s="26" t="e">
        <f>G289*#REF!*#REF!</f>
        <v>#REF!</v>
      </c>
      <c r="P289" s="33"/>
    </row>
    <row r="290" spans="1:16" ht="15.75" customHeight="1" thickBot="1" x14ac:dyDescent="0.3">
      <c r="A290" s="22" t="e">
        <f>IF('Contract Management'!#REF!&gt;0,"Yes","No")</f>
        <v>#REF!</v>
      </c>
      <c r="B290" s="102" t="e">
        <f>IF(A290="Yes",1,0)</f>
        <v>#REF!</v>
      </c>
      <c r="D290" s="83" t="e">
        <f>#REF!</f>
        <v>#REF!</v>
      </c>
      <c r="E290" s="74" t="e">
        <f>COUNTIFS('Contract Management'!#REF!,#REF!,'Contract Management'!#REF!,#REF!)</f>
        <v>#REF!</v>
      </c>
      <c r="F290" s="75" t="e">
        <f>COUNTIFS('Contract Management'!#REF!,#REF!,'Contract Management'!#REF!,#REF!)</f>
        <v>#REF!</v>
      </c>
      <c r="G290" s="76" t="e">
        <f>COUNTIFS('Contract Management'!#REF!,#REF!,'Contract Management'!#REF!,#REF!)</f>
        <v>#REF!</v>
      </c>
      <c r="H290" s="65" t="e">
        <f t="shared" si="42"/>
        <v>#REF!</v>
      </c>
      <c r="I290" s="93" t="e">
        <f>COUNTIFS('Contract Management'!#REF!,"&lt;&gt;",'Contract Management'!#REF!,#REF!)</f>
        <v>#REF!</v>
      </c>
      <c r="J290" s="85"/>
      <c r="L290" s="34" t="e">
        <f>#REF!</f>
        <v>#REF!</v>
      </c>
      <c r="M290" s="26" t="e">
        <f>E290*#REF!*#REF!</f>
        <v>#REF!</v>
      </c>
      <c r="N290" s="26" t="e">
        <f>F290*#REF!*#REF!</f>
        <v>#REF!</v>
      </c>
      <c r="O290" s="26" t="e">
        <f>G290*#REF!*#REF!</f>
        <v>#REF!</v>
      </c>
      <c r="P290" s="33"/>
    </row>
    <row r="291" spans="1:16" ht="15.75" customHeight="1" thickBot="1" x14ac:dyDescent="0.3">
      <c r="D291" s="80" t="str">
        <f>$D$93</f>
        <v>Total:</v>
      </c>
      <c r="E291" s="81" t="e">
        <f>SUM(E285:E290)</f>
        <v>#REF!</v>
      </c>
      <c r="F291" s="81" t="e">
        <f>SUM(F285:F290)</f>
        <v>#REF!</v>
      </c>
      <c r="G291" s="81" t="e">
        <f>SUM(G285:G290)</f>
        <v>#REF!</v>
      </c>
      <c r="H291" s="82" t="e">
        <f>SUM(H285:H290)</f>
        <v>#REF!</v>
      </c>
      <c r="I291" s="82" t="e">
        <f>SUM(I285:I290)</f>
        <v>#REF!</v>
      </c>
      <c r="J291" s="104"/>
      <c r="L291" s="34" t="str">
        <f>D291</f>
        <v>Total:</v>
      </c>
      <c r="M291" s="26" t="e">
        <f>SUM(M285:M290)</f>
        <v>#REF!</v>
      </c>
      <c r="N291" s="26" t="e">
        <f>SUM(N285:N290)</f>
        <v>#REF!</v>
      </c>
      <c r="O291" s="26" t="e">
        <f>SUM(O285:O290)</f>
        <v>#REF!</v>
      </c>
      <c r="P291" s="33"/>
    </row>
    <row r="292" spans="1:16" ht="15.75" customHeight="1" thickBot="1" x14ac:dyDescent="0.3">
      <c r="D292" s="55"/>
      <c r="H292" s="4"/>
      <c r="L292" s="26" t="s">
        <v>47</v>
      </c>
      <c r="M292" s="35" t="e">
        <f t="shared" ref="M292:O292" si="43">IF(M284=0,"NA",M291/M284)</f>
        <v>#REF!</v>
      </c>
      <c r="N292" s="35" t="e">
        <f t="shared" si="43"/>
        <v>#REF!</v>
      </c>
      <c r="O292" s="35" t="e">
        <f t="shared" si="43"/>
        <v>#REF!</v>
      </c>
      <c r="P292" s="33"/>
    </row>
    <row r="293" spans="1:16" ht="15.75" customHeight="1" thickBot="1" x14ac:dyDescent="0.3">
      <c r="D293" s="245" t="e">
        <f>#REF!&amp;" - "&amp;#REF!</f>
        <v>#REF!</v>
      </c>
      <c r="E293" s="246"/>
      <c r="F293" s="246"/>
      <c r="G293" s="16"/>
      <c r="H293" s="16"/>
      <c r="I293" s="16" t="str">
        <f>$I$84</f>
        <v xml:space="preserve">Overall Compliance: </v>
      </c>
      <c r="J293" s="17" t="e">
        <f>IF(SUM(M302:O302)=0,"N/A",SUM(M302:O302)/SUM(M295:O295))</f>
        <v>#REF!</v>
      </c>
      <c r="L293" s="26"/>
      <c r="M293" s="26"/>
      <c r="N293" s="26"/>
      <c r="O293" s="26"/>
      <c r="P293" s="33"/>
    </row>
    <row r="294" spans="1:16" ht="15.75" customHeight="1" thickBot="1" x14ac:dyDescent="0.3">
      <c r="D294" s="234" t="str">
        <f>$D$85</f>
        <v>Availability</v>
      </c>
      <c r="E294" s="236" t="str">
        <f>$E$85</f>
        <v>Priority</v>
      </c>
      <c r="F294" s="236"/>
      <c r="G294" s="236"/>
      <c r="H294" s="237" t="str">
        <f>$H$85</f>
        <v>Total</v>
      </c>
      <c r="I294" s="239" t="str">
        <f>$I$85</f>
        <v>Comments</v>
      </c>
      <c r="J294" s="232" t="str">
        <f>$J$85</f>
        <v>Availability by Type</v>
      </c>
      <c r="L294" s="26"/>
      <c r="M294" s="34" t="e">
        <f>#REF!</f>
        <v>#REF!</v>
      </c>
      <c r="N294" s="34" t="e">
        <f>#REF!</f>
        <v>#REF!</v>
      </c>
      <c r="O294" s="34" t="e">
        <f>#REF!</f>
        <v>#REF!</v>
      </c>
      <c r="P294" s="33"/>
    </row>
    <row r="295" spans="1:16" ht="15.75" customHeight="1" thickBot="1" x14ac:dyDescent="0.3">
      <c r="D295" s="235"/>
      <c r="E295" s="71" t="e">
        <f>#REF!</f>
        <v>#REF!</v>
      </c>
      <c r="F295" s="72" t="e">
        <f>#REF!</f>
        <v>#REF!</v>
      </c>
      <c r="G295" s="73" t="e">
        <f>#REF!</f>
        <v>#REF!</v>
      </c>
      <c r="H295" s="238"/>
      <c r="I295" s="240"/>
      <c r="J295" s="233"/>
      <c r="L295" s="34" t="s">
        <v>43</v>
      </c>
      <c r="M295" s="26" t="e">
        <f>E302*#REF!*#REF!</f>
        <v>#REF!</v>
      </c>
      <c r="N295" s="26" t="e">
        <f>F302*#REF!*#REF!</f>
        <v>#REF!</v>
      </c>
      <c r="O295" s="26" t="e">
        <f>G302*#REF!*#REF!</f>
        <v>#REF!</v>
      </c>
      <c r="P295" s="33"/>
    </row>
    <row r="296" spans="1:16" ht="15.75" customHeight="1" thickBot="1" x14ac:dyDescent="0.3">
      <c r="D296" s="84" t="e">
        <f>#REF!</f>
        <v>#REF!</v>
      </c>
      <c r="E296" s="77" t="e">
        <f>COUNTIFS('Document Management'!#REF!,#REF!,'Document Management'!#REF!,#REF!)</f>
        <v>#REF!</v>
      </c>
      <c r="F296" s="78" t="e">
        <f>COUNTIFS('Document Management'!#REF!,#REF!,'Document Management'!#REF!,#REF!)</f>
        <v>#REF!</v>
      </c>
      <c r="G296" s="79" t="e">
        <f>COUNTIFS('Document Management'!#REF!,#REF!,'Document Management'!#REF!,#REF!)</f>
        <v>#REF!</v>
      </c>
      <c r="H296" s="67" t="e">
        <f>SUM(E296:G296)</f>
        <v>#REF!</v>
      </c>
      <c r="I296" s="92" t="e">
        <f>COUNTIFS('Document Management'!#REF!,"&lt;&gt;",'Document Management'!#REF!,#REF!)</f>
        <v>#REF!</v>
      </c>
      <c r="J296" s="68"/>
      <c r="L296" s="34" t="e">
        <f>#REF!</f>
        <v>#REF!</v>
      </c>
      <c r="M296" s="26" t="e">
        <f>E296*#REF!*#REF!</f>
        <v>#REF!</v>
      </c>
      <c r="N296" s="26" t="e">
        <f>F296*#REF!*#REF!</f>
        <v>#REF!</v>
      </c>
      <c r="O296" s="26" t="e">
        <f>G296*#REF!*#REF!</f>
        <v>#REF!</v>
      </c>
      <c r="P296" s="33"/>
    </row>
    <row r="297" spans="1:16" ht="15.75" customHeight="1" thickBot="1" x14ac:dyDescent="0.3">
      <c r="D297" s="64" t="e">
        <f>#REF!</f>
        <v>#REF!</v>
      </c>
      <c r="E297" s="74" t="e">
        <f>COUNTIFS('Document Management'!#REF!,#REF!,'Document Management'!#REF!,#REF!)</f>
        <v>#REF!</v>
      </c>
      <c r="F297" s="75" t="e">
        <f>COUNTIFS('Document Management'!#REF!,#REF!,'Document Management'!#REF!,#REF!)</f>
        <v>#REF!</v>
      </c>
      <c r="G297" s="76" t="e">
        <f>COUNTIFS('Document Management'!#REF!,#REF!,'Document Management'!#REF!,#REF!)</f>
        <v>#REF!</v>
      </c>
      <c r="H297" s="65" t="e">
        <f t="shared" ref="H297:H301" si="44">SUM(E297:G297)</f>
        <v>#REF!</v>
      </c>
      <c r="I297" s="93" t="e">
        <f>COUNTIFS('Document Management'!#REF!,"&lt;&gt;",'Document Management'!#REF!,#REF!)</f>
        <v>#REF!</v>
      </c>
      <c r="J297" s="85"/>
      <c r="L297" s="34" t="e">
        <f>#REF!</f>
        <v>#REF!</v>
      </c>
      <c r="M297" s="26" t="e">
        <f>E297*#REF!*#REF!</f>
        <v>#REF!</v>
      </c>
      <c r="N297" s="26" t="e">
        <f>F297*#REF!*#REF!</f>
        <v>#REF!</v>
      </c>
      <c r="O297" s="26" t="e">
        <f>G297*#REF!*#REF!</f>
        <v>#REF!</v>
      </c>
      <c r="P297" s="33"/>
    </row>
    <row r="298" spans="1:16" ht="15.75" customHeight="1" thickBot="1" x14ac:dyDescent="0.3">
      <c r="D298" s="66" t="e">
        <f>#REF!</f>
        <v>#REF!</v>
      </c>
      <c r="E298" s="77" t="e">
        <f>COUNTIFS('Document Management'!#REF!,#REF!,'Document Management'!#REF!,#REF!)</f>
        <v>#REF!</v>
      </c>
      <c r="F298" s="78" t="e">
        <f>COUNTIFS('Document Management'!#REF!,#REF!,'Document Management'!#REF!,#REF!)</f>
        <v>#REF!</v>
      </c>
      <c r="G298" s="79" t="e">
        <f>COUNTIFS('Document Management'!#REF!,#REF!,'Document Management'!#REF!,#REF!)</f>
        <v>#REF!</v>
      </c>
      <c r="H298" s="67" t="e">
        <f t="shared" si="44"/>
        <v>#REF!</v>
      </c>
      <c r="I298" s="92" t="e">
        <f>COUNTIFS('Document Management'!#REF!,"&lt;&gt;",'Document Management'!#REF!,#REF!)</f>
        <v>#REF!</v>
      </c>
      <c r="J298" s="85"/>
      <c r="L298" s="34" t="e">
        <f>#REF!</f>
        <v>#REF!</v>
      </c>
      <c r="M298" s="26" t="e">
        <f>E298*#REF!*#REF!</f>
        <v>#REF!</v>
      </c>
      <c r="N298" s="26" t="e">
        <f>F298*#REF!*#REF!</f>
        <v>#REF!</v>
      </c>
      <c r="O298" s="26" t="e">
        <f>G298*#REF!*#REF!</f>
        <v>#REF!</v>
      </c>
      <c r="P298" s="33"/>
    </row>
    <row r="299" spans="1:16" ht="15.75" customHeight="1" thickBot="1" x14ac:dyDescent="0.3">
      <c r="A299" s="18" t="s">
        <v>44</v>
      </c>
      <c r="B299" s="100"/>
      <c r="D299" s="69" t="e">
        <f>#REF!</f>
        <v>#REF!</v>
      </c>
      <c r="E299" s="74" t="e">
        <f>COUNTIFS('Document Management'!#REF!,#REF!,'Document Management'!#REF!,#REF!)</f>
        <v>#REF!</v>
      </c>
      <c r="F299" s="75" t="e">
        <f>COUNTIFS('Document Management'!#REF!,#REF!,'Document Management'!#REF!,#REF!)</f>
        <v>#REF!</v>
      </c>
      <c r="G299" s="76" t="e">
        <f>COUNTIFS('Document Management'!#REF!,#REF!,'Document Management'!#REF!,#REF!)</f>
        <v>#REF!</v>
      </c>
      <c r="H299" s="65" t="e">
        <f t="shared" si="44"/>
        <v>#REF!</v>
      </c>
      <c r="I299" s="93" t="e">
        <f>COUNTIFS('Document Management'!#REF!,"&lt;&gt;",'Document Management'!#REF!,#REF!)</f>
        <v>#REF!</v>
      </c>
      <c r="J299" s="85"/>
      <c r="L299" s="34" t="e">
        <f>#REF!</f>
        <v>#REF!</v>
      </c>
      <c r="M299" s="26" t="e">
        <f>E299*#REF!*#REF!</f>
        <v>#REF!</v>
      </c>
      <c r="N299" s="26" t="e">
        <f>F299*#REF!*#REF!</f>
        <v>#REF!</v>
      </c>
      <c r="O299" s="26" t="e">
        <f>G299*#REF!*#REF!</f>
        <v>#REF!</v>
      </c>
      <c r="P299" s="33"/>
    </row>
    <row r="300" spans="1:16" ht="15.75" customHeight="1" thickBot="1" x14ac:dyDescent="0.3">
      <c r="A300" s="19" t="s">
        <v>45</v>
      </c>
      <c r="B300" s="101"/>
      <c r="D300" s="70" t="e">
        <f>#REF!</f>
        <v>#REF!</v>
      </c>
      <c r="E300" s="77" t="e">
        <f>COUNTIFS('Document Management'!#REF!,#REF!,'Document Management'!#REF!,#REF!)</f>
        <v>#REF!</v>
      </c>
      <c r="F300" s="78" t="e">
        <f>COUNTIFS('Document Management'!#REF!,#REF!,'Document Management'!#REF!,#REF!)</f>
        <v>#REF!</v>
      </c>
      <c r="G300" s="79" t="e">
        <f>COUNTIFS('Document Management'!#REF!,#REF!,'Document Management'!#REF!,#REF!)</f>
        <v>#REF!</v>
      </c>
      <c r="H300" s="67" t="e">
        <f t="shared" si="44"/>
        <v>#REF!</v>
      </c>
      <c r="I300" s="92" t="e">
        <f>COUNTIFS('Document Management'!#REF!,"&lt;&gt;",'Document Management'!#REF!,#REF!)</f>
        <v>#REF!</v>
      </c>
      <c r="J300" s="85"/>
      <c r="L300" s="34" t="e">
        <f>#REF!</f>
        <v>#REF!</v>
      </c>
      <c r="M300" s="26" t="e">
        <f>E300*#REF!*#REF!</f>
        <v>#REF!</v>
      </c>
      <c r="N300" s="26" t="e">
        <f>F300*#REF!*#REF!</f>
        <v>#REF!</v>
      </c>
      <c r="O300" s="26" t="e">
        <f>G300*#REF!*#REF!</f>
        <v>#REF!</v>
      </c>
      <c r="P300" s="33"/>
    </row>
    <row r="301" spans="1:16" ht="15.75" customHeight="1" thickBot="1" x14ac:dyDescent="0.3">
      <c r="A301" s="22" t="e">
        <f>IF('Document Management'!#REF!&gt;0,"Yes","No")</f>
        <v>#REF!</v>
      </c>
      <c r="B301" s="102" t="e">
        <f>IF(A301="Yes",1,0)</f>
        <v>#REF!</v>
      </c>
      <c r="D301" s="83" t="e">
        <f>#REF!</f>
        <v>#REF!</v>
      </c>
      <c r="E301" s="74" t="e">
        <f>COUNTIFS('Document Management'!#REF!,#REF!,'Document Management'!#REF!,#REF!)</f>
        <v>#REF!</v>
      </c>
      <c r="F301" s="75" t="e">
        <f>COUNTIFS('Document Management'!#REF!,#REF!,'Document Management'!#REF!,#REF!)</f>
        <v>#REF!</v>
      </c>
      <c r="G301" s="76" t="e">
        <f>COUNTIFS('Document Management'!#REF!,#REF!,'Document Management'!#REF!,#REF!)</f>
        <v>#REF!</v>
      </c>
      <c r="H301" s="65" t="e">
        <f t="shared" si="44"/>
        <v>#REF!</v>
      </c>
      <c r="I301" s="93" t="e">
        <f>COUNTIFS('Document Management'!#REF!,"&lt;&gt;",'Document Management'!#REF!,#REF!)</f>
        <v>#REF!</v>
      </c>
      <c r="J301" s="85"/>
      <c r="L301" s="34" t="e">
        <f>#REF!</f>
        <v>#REF!</v>
      </c>
      <c r="M301" s="26" t="e">
        <f>E301*#REF!*#REF!</f>
        <v>#REF!</v>
      </c>
      <c r="N301" s="26" t="e">
        <f>F301*#REF!*#REF!</f>
        <v>#REF!</v>
      </c>
      <c r="O301" s="26" t="e">
        <f>G301*#REF!*#REF!</f>
        <v>#REF!</v>
      </c>
      <c r="P301" s="33"/>
    </row>
    <row r="302" spans="1:16" ht="15.75" customHeight="1" thickBot="1" x14ac:dyDescent="0.3">
      <c r="D302" s="80" t="str">
        <f>$D$93</f>
        <v>Total:</v>
      </c>
      <c r="E302" s="81" t="e">
        <f>SUM(E296:E301)</f>
        <v>#REF!</v>
      </c>
      <c r="F302" s="81" t="e">
        <f>SUM(F296:F301)</f>
        <v>#REF!</v>
      </c>
      <c r="G302" s="81" t="e">
        <f>SUM(G296:G301)</f>
        <v>#REF!</v>
      </c>
      <c r="H302" s="82" t="e">
        <f>SUM(H296:H301)</f>
        <v>#REF!</v>
      </c>
      <c r="I302" s="82" t="e">
        <f>SUM(I296:I301)</f>
        <v>#REF!</v>
      </c>
      <c r="J302" s="104"/>
      <c r="L302" s="34" t="str">
        <f>D302</f>
        <v>Total:</v>
      </c>
      <c r="M302" s="26" t="e">
        <f>SUM(M296:M301)</f>
        <v>#REF!</v>
      </c>
      <c r="N302" s="26" t="e">
        <f>SUM(N296:N301)</f>
        <v>#REF!</v>
      </c>
      <c r="O302" s="26" t="e">
        <f>SUM(O296:O301)</f>
        <v>#REF!</v>
      </c>
      <c r="P302" s="33"/>
    </row>
    <row r="303" spans="1:16" ht="15.75" customHeight="1" thickBot="1" x14ac:dyDescent="0.3">
      <c r="D303" s="55"/>
      <c r="H303" s="4"/>
      <c r="L303" s="26" t="s">
        <v>47</v>
      </c>
      <c r="M303" s="35" t="e">
        <f t="shared" ref="M303:O303" si="45">IF(M295=0,"NA",M302/M295)</f>
        <v>#REF!</v>
      </c>
      <c r="N303" s="35" t="e">
        <f t="shared" si="45"/>
        <v>#REF!</v>
      </c>
      <c r="O303" s="35" t="e">
        <f t="shared" si="45"/>
        <v>#REF!</v>
      </c>
      <c r="P303" s="33"/>
    </row>
    <row r="304" spans="1:16" ht="15.75" customHeight="1" thickBot="1" x14ac:dyDescent="0.3">
      <c r="D304" s="245" t="e">
        <f>#REF!&amp;" - "&amp;#REF!</f>
        <v>#REF!</v>
      </c>
      <c r="E304" s="246"/>
      <c r="F304" s="246"/>
      <c r="G304" s="16"/>
      <c r="H304" s="16"/>
      <c r="I304" s="16" t="str">
        <f>$I$84</f>
        <v xml:space="preserve">Overall Compliance: </v>
      </c>
      <c r="J304" s="17" t="e">
        <f>IF(SUM(M313:O313)=0,"N/A",SUM(M313:O313)/SUM(M306:O306))</f>
        <v>#REF!</v>
      </c>
      <c r="L304" s="26"/>
      <c r="M304" s="26"/>
      <c r="N304" s="26"/>
      <c r="O304" s="26"/>
      <c r="P304" s="33"/>
    </row>
    <row r="305" spans="1:16" ht="15.75" customHeight="1" thickBot="1" x14ac:dyDescent="0.3">
      <c r="D305" s="234" t="str">
        <f>$D$85</f>
        <v>Availability</v>
      </c>
      <c r="E305" s="236" t="str">
        <f>$E$85</f>
        <v>Priority</v>
      </c>
      <c r="F305" s="236"/>
      <c r="G305" s="236"/>
      <c r="H305" s="237" t="str">
        <f>$H$85</f>
        <v>Total</v>
      </c>
      <c r="I305" s="239" t="str">
        <f>$I$85</f>
        <v>Comments</v>
      </c>
      <c r="J305" s="232" t="str">
        <f>$J$85</f>
        <v>Availability by Type</v>
      </c>
      <c r="L305" s="26"/>
      <c r="M305" s="34" t="e">
        <f>#REF!</f>
        <v>#REF!</v>
      </c>
      <c r="N305" s="34" t="e">
        <f>#REF!</f>
        <v>#REF!</v>
      </c>
      <c r="O305" s="34" t="e">
        <f>#REF!</f>
        <v>#REF!</v>
      </c>
      <c r="P305" s="33"/>
    </row>
    <row r="306" spans="1:16" ht="15.75" customHeight="1" thickBot="1" x14ac:dyDescent="0.3">
      <c r="D306" s="235"/>
      <c r="E306" s="71" t="e">
        <f>#REF!</f>
        <v>#REF!</v>
      </c>
      <c r="F306" s="72" t="e">
        <f>#REF!</f>
        <v>#REF!</v>
      </c>
      <c r="G306" s="73" t="e">
        <f>#REF!</f>
        <v>#REF!</v>
      </c>
      <c r="H306" s="238"/>
      <c r="I306" s="240"/>
      <c r="J306" s="233"/>
      <c r="L306" s="34" t="s">
        <v>43</v>
      </c>
      <c r="M306" s="26" t="e">
        <f>E313*#REF!*#REF!</f>
        <v>#REF!</v>
      </c>
      <c r="N306" s="26" t="e">
        <f>F313*#REF!*#REF!</f>
        <v>#REF!</v>
      </c>
      <c r="O306" s="26" t="e">
        <f>G313*#REF!*#REF!</f>
        <v>#REF!</v>
      </c>
      <c r="P306" s="33"/>
    </row>
    <row r="307" spans="1:16" ht="15.75" customHeight="1" thickBot="1" x14ac:dyDescent="0.3">
      <c r="D307" s="84" t="e">
        <f>#REF!</f>
        <v>#REF!</v>
      </c>
      <c r="E307" s="77">
        <f>COUNTIFS('Module 21'!$C:$C,#REF!,'Module 21'!$AB:$AB,#REF!)</f>
        <v>0</v>
      </c>
      <c r="F307" s="78">
        <f>COUNTIFS('Module 21'!$C:$C,#REF!,'Module 21'!$AB:$AB,#REF!)</f>
        <v>0</v>
      </c>
      <c r="G307" s="79">
        <f>COUNTIFS('Module 21'!$C:$C,#REF!,'Module 21'!$AB:$AB,#REF!)</f>
        <v>0</v>
      </c>
      <c r="H307" s="67">
        <f>SUM(E307:G307)</f>
        <v>0</v>
      </c>
      <c r="I307" s="92">
        <f>COUNTIFS('Module 21'!$G:$G,"&lt;&gt;",'Module 21'!$AB:$AB,#REF!)</f>
        <v>0</v>
      </c>
      <c r="J307" s="68"/>
      <c r="L307" s="34" t="e">
        <f>#REF!</f>
        <v>#REF!</v>
      </c>
      <c r="M307" s="26" t="e">
        <f>E307*#REF!*#REF!</f>
        <v>#REF!</v>
      </c>
      <c r="N307" s="26" t="e">
        <f>F307*#REF!*#REF!</f>
        <v>#REF!</v>
      </c>
      <c r="O307" s="26" t="e">
        <f>G307*#REF!*#REF!</f>
        <v>#REF!</v>
      </c>
      <c r="P307" s="33"/>
    </row>
    <row r="308" spans="1:16" ht="15.75" customHeight="1" thickBot="1" x14ac:dyDescent="0.3">
      <c r="D308" s="64" t="e">
        <f>#REF!</f>
        <v>#REF!</v>
      </c>
      <c r="E308" s="74">
        <f>COUNTIFS('Module 21'!$C:$C,#REF!,'Module 21'!$AB:$AB,#REF!)</f>
        <v>0</v>
      </c>
      <c r="F308" s="75">
        <f>COUNTIFS('Module 21'!$C:$C,#REF!,'Module 21'!$AB:$AB,#REF!)</f>
        <v>0</v>
      </c>
      <c r="G308" s="76">
        <f>COUNTIFS('Module 21'!$C:$C,#REF!,'Module 21'!$AB:$AB,#REF!)</f>
        <v>0</v>
      </c>
      <c r="H308" s="65">
        <f t="shared" ref="H308:H312" si="46">SUM(E308:G308)</f>
        <v>0</v>
      </c>
      <c r="I308" s="93">
        <f>COUNTIFS('Module 21'!$G:$G,"&lt;&gt;",'Module 21'!$AB:$AB,#REF!)</f>
        <v>0</v>
      </c>
      <c r="J308" s="85"/>
      <c r="L308" s="34" t="e">
        <f>#REF!</f>
        <v>#REF!</v>
      </c>
      <c r="M308" s="26" t="e">
        <f>E308*#REF!*#REF!</f>
        <v>#REF!</v>
      </c>
      <c r="N308" s="26" t="e">
        <f>F308*#REF!*#REF!</f>
        <v>#REF!</v>
      </c>
      <c r="O308" s="26" t="e">
        <f>G308*#REF!*#REF!</f>
        <v>#REF!</v>
      </c>
      <c r="P308" s="33"/>
    </row>
    <row r="309" spans="1:16" ht="15.75" customHeight="1" thickBot="1" x14ac:dyDescent="0.3">
      <c r="D309" s="66" t="e">
        <f>#REF!</f>
        <v>#REF!</v>
      </c>
      <c r="E309" s="77">
        <f>COUNTIFS('Module 21'!$C:$C,#REF!,'Module 21'!$AB:$AB,#REF!)</f>
        <v>0</v>
      </c>
      <c r="F309" s="78">
        <f>COUNTIFS('Module 21'!$C:$C,#REF!,'Module 21'!$AB:$AB,#REF!)</f>
        <v>0</v>
      </c>
      <c r="G309" s="79">
        <f>COUNTIFS('Module 21'!$C:$C,#REF!,'Module 21'!$AB:$AB,#REF!)</f>
        <v>0</v>
      </c>
      <c r="H309" s="67">
        <f t="shared" si="46"/>
        <v>0</v>
      </c>
      <c r="I309" s="92">
        <f>COUNTIFS('Module 21'!$G:$G,"&lt;&gt;",'Module 21'!$AB:$AB,#REF!)</f>
        <v>0</v>
      </c>
      <c r="J309" s="85"/>
      <c r="L309" s="34" t="e">
        <f>#REF!</f>
        <v>#REF!</v>
      </c>
      <c r="M309" s="26" t="e">
        <f>E309*#REF!*#REF!</f>
        <v>#REF!</v>
      </c>
      <c r="N309" s="26" t="e">
        <f>F309*#REF!*#REF!</f>
        <v>#REF!</v>
      </c>
      <c r="O309" s="26" t="e">
        <f>G309*#REF!*#REF!</f>
        <v>#REF!</v>
      </c>
      <c r="P309" s="33"/>
    </row>
    <row r="310" spans="1:16" ht="15.75" customHeight="1" thickBot="1" x14ac:dyDescent="0.3">
      <c r="A310" s="18" t="s">
        <v>44</v>
      </c>
      <c r="B310" s="100"/>
      <c r="D310" s="69" t="e">
        <f>#REF!</f>
        <v>#REF!</v>
      </c>
      <c r="E310" s="74">
        <f>COUNTIFS('Module 21'!$C:$C,#REF!,'Module 21'!$AB:$AB,#REF!)</f>
        <v>0</v>
      </c>
      <c r="F310" s="75">
        <f>COUNTIFS('Module 21'!$C:$C,#REF!,'Module 21'!$AB:$AB,#REF!)</f>
        <v>0</v>
      </c>
      <c r="G310" s="76">
        <f>COUNTIFS('Module 21'!$C:$C,#REF!,'Module 21'!$AB:$AB,#REF!)</f>
        <v>0</v>
      </c>
      <c r="H310" s="65">
        <f t="shared" si="46"/>
        <v>0</v>
      </c>
      <c r="I310" s="93">
        <f>COUNTIFS('Module 21'!$G:$G,"&lt;&gt;",'Module 21'!$AB:$AB,#REF!)</f>
        <v>0</v>
      </c>
      <c r="J310" s="85"/>
      <c r="L310" s="34" t="e">
        <f>#REF!</f>
        <v>#REF!</v>
      </c>
      <c r="M310" s="26" t="e">
        <f>E310*#REF!*#REF!</f>
        <v>#REF!</v>
      </c>
      <c r="N310" s="26" t="e">
        <f>F310*#REF!*#REF!</f>
        <v>#REF!</v>
      </c>
      <c r="O310" s="26" t="e">
        <f>G310*#REF!*#REF!</f>
        <v>#REF!</v>
      </c>
      <c r="P310" s="33"/>
    </row>
    <row r="311" spans="1:16" ht="15.75" customHeight="1" thickBot="1" x14ac:dyDescent="0.3">
      <c r="A311" s="19" t="s">
        <v>45</v>
      </c>
      <c r="B311" s="101"/>
      <c r="D311" s="70" t="e">
        <f>#REF!</f>
        <v>#REF!</v>
      </c>
      <c r="E311" s="77">
        <f>COUNTIFS('Module 21'!$C:$C,#REF!,'Module 21'!$AB:$AB,#REF!)</f>
        <v>0</v>
      </c>
      <c r="F311" s="78">
        <f>COUNTIFS('Module 21'!$C:$C,#REF!,'Module 21'!$AB:$AB,#REF!)</f>
        <v>0</v>
      </c>
      <c r="G311" s="79">
        <f>COUNTIFS('Module 21'!$C:$C,#REF!,'Module 21'!$AB:$AB,#REF!)</f>
        <v>0</v>
      </c>
      <c r="H311" s="67">
        <f t="shared" si="46"/>
        <v>0</v>
      </c>
      <c r="I311" s="92">
        <f>COUNTIFS('Module 21'!$G:$G,"&lt;&gt;",'Module 21'!$AB:$AB,#REF!)</f>
        <v>0</v>
      </c>
      <c r="J311" s="85"/>
      <c r="L311" s="34" t="e">
        <f>#REF!</f>
        <v>#REF!</v>
      </c>
      <c r="M311" s="26" t="e">
        <f>E311*#REF!*#REF!</f>
        <v>#REF!</v>
      </c>
      <c r="N311" s="26" t="e">
        <f>F311*#REF!*#REF!</f>
        <v>#REF!</v>
      </c>
      <c r="O311" s="26" t="e">
        <f>G311*#REF!*#REF!</f>
        <v>#REF!</v>
      </c>
      <c r="P311" s="33"/>
    </row>
    <row r="312" spans="1:16" ht="15.75" customHeight="1" thickBot="1" x14ac:dyDescent="0.3">
      <c r="A312" s="22" t="str">
        <f>IF('Module 21'!$AC$12&gt;0,"Yes","No")</f>
        <v>No</v>
      </c>
      <c r="B312" s="102">
        <f>IF(A312="Yes",1,0)</f>
        <v>0</v>
      </c>
      <c r="D312" s="83" t="e">
        <f>#REF!</f>
        <v>#REF!</v>
      </c>
      <c r="E312" s="74">
        <f>COUNTIFS('Module 21'!$C:$C,#REF!,'Module 21'!$AB:$AB,#REF!)</f>
        <v>0</v>
      </c>
      <c r="F312" s="75">
        <f>COUNTIFS('Module 21'!$C:$C,#REF!,'Module 21'!$AB:$AB,#REF!)</f>
        <v>0</v>
      </c>
      <c r="G312" s="76">
        <f>COUNTIFS('Module 21'!$C:$C,#REF!,'Module 21'!$AB:$AB,#REF!)</f>
        <v>0</v>
      </c>
      <c r="H312" s="65">
        <f t="shared" si="46"/>
        <v>0</v>
      </c>
      <c r="I312" s="93">
        <f>COUNTIFS('Module 21'!$G:$G,"&lt;&gt;",'Module 21'!$AB:$AB,#REF!)</f>
        <v>0</v>
      </c>
      <c r="J312" s="85"/>
      <c r="L312" s="34" t="e">
        <f>#REF!</f>
        <v>#REF!</v>
      </c>
      <c r="M312" s="26" t="e">
        <f>E312*#REF!*#REF!</f>
        <v>#REF!</v>
      </c>
      <c r="N312" s="26" t="e">
        <f>F312*#REF!*#REF!</f>
        <v>#REF!</v>
      </c>
      <c r="O312" s="26" t="e">
        <f>G312*#REF!*#REF!</f>
        <v>#REF!</v>
      </c>
      <c r="P312" s="33"/>
    </row>
    <row r="313" spans="1:16" ht="15.75" customHeight="1" thickBot="1" x14ac:dyDescent="0.3">
      <c r="D313" s="80" t="str">
        <f>$D$93</f>
        <v>Total:</v>
      </c>
      <c r="E313" s="81">
        <f>SUM(E307:E312)</f>
        <v>0</v>
      </c>
      <c r="F313" s="81">
        <f>SUM(F307:F312)</f>
        <v>0</v>
      </c>
      <c r="G313" s="81">
        <f>SUM(G307:G312)</f>
        <v>0</v>
      </c>
      <c r="H313" s="82">
        <f>SUM(H307:H312)</f>
        <v>0</v>
      </c>
      <c r="I313" s="82">
        <f>SUM(I307:I312)</f>
        <v>0</v>
      </c>
      <c r="J313" s="104"/>
      <c r="L313" s="34" t="str">
        <f>D313</f>
        <v>Total:</v>
      </c>
      <c r="M313" s="26" t="e">
        <f>SUM(M307:M312)</f>
        <v>#REF!</v>
      </c>
      <c r="N313" s="26" t="e">
        <f>SUM(N307:N312)</f>
        <v>#REF!</v>
      </c>
      <c r="O313" s="26" t="e">
        <f>SUM(O307:O312)</f>
        <v>#REF!</v>
      </c>
      <c r="P313" s="33"/>
    </row>
    <row r="314" spans="1:16" ht="15.75" customHeight="1" thickBot="1" x14ac:dyDescent="0.3">
      <c r="D314" s="55"/>
      <c r="H314" s="4"/>
      <c r="L314" s="26" t="s">
        <v>47</v>
      </c>
      <c r="M314" s="35" t="e">
        <f t="shared" ref="M314:O314" si="47">IF(M306=0,"NA",M313/M306)</f>
        <v>#REF!</v>
      </c>
      <c r="N314" s="35" t="e">
        <f t="shared" si="47"/>
        <v>#REF!</v>
      </c>
      <c r="O314" s="35" t="e">
        <f t="shared" si="47"/>
        <v>#REF!</v>
      </c>
      <c r="P314" s="33"/>
    </row>
    <row r="315" spans="1:16" ht="15.75" customHeight="1" thickBot="1" x14ac:dyDescent="0.3">
      <c r="D315" s="245" t="e">
        <f>#REF!&amp;" - "&amp;#REF!</f>
        <v>#REF!</v>
      </c>
      <c r="E315" s="246"/>
      <c r="F315" s="246"/>
      <c r="G315" s="16"/>
      <c r="H315" s="16"/>
      <c r="I315" s="16" t="str">
        <f>$I$84</f>
        <v xml:space="preserve">Overall Compliance: </v>
      </c>
      <c r="J315" s="17" t="e">
        <f>IF(SUM(M324:O324)=0,"N/A",SUM(M324:O324)/SUM(M317:O317))</f>
        <v>#REF!</v>
      </c>
      <c r="L315" s="26"/>
      <c r="M315" s="26"/>
      <c r="N315" s="26"/>
      <c r="O315" s="26"/>
      <c r="P315" s="33"/>
    </row>
    <row r="316" spans="1:16" ht="15.75" customHeight="1" thickBot="1" x14ac:dyDescent="0.3">
      <c r="D316" s="234" t="str">
        <f>$D$85</f>
        <v>Availability</v>
      </c>
      <c r="E316" s="236" t="str">
        <f>$E$85</f>
        <v>Priority</v>
      </c>
      <c r="F316" s="236"/>
      <c r="G316" s="236"/>
      <c r="H316" s="237" t="str">
        <f>$H$85</f>
        <v>Total</v>
      </c>
      <c r="I316" s="239" t="str">
        <f>$I$85</f>
        <v>Comments</v>
      </c>
      <c r="J316" s="232" t="str">
        <f>$J$85</f>
        <v>Availability by Type</v>
      </c>
      <c r="L316" s="26"/>
      <c r="M316" s="34" t="e">
        <f>#REF!</f>
        <v>#REF!</v>
      </c>
      <c r="N316" s="34" t="e">
        <f>#REF!</f>
        <v>#REF!</v>
      </c>
      <c r="O316" s="34" t="e">
        <f>#REF!</f>
        <v>#REF!</v>
      </c>
      <c r="P316" s="33"/>
    </row>
    <row r="317" spans="1:16" ht="15.75" customHeight="1" thickBot="1" x14ac:dyDescent="0.3">
      <c r="D317" s="235"/>
      <c r="E317" s="71" t="e">
        <f>#REF!</f>
        <v>#REF!</v>
      </c>
      <c r="F317" s="72" t="e">
        <f>#REF!</f>
        <v>#REF!</v>
      </c>
      <c r="G317" s="73" t="e">
        <f>#REF!</f>
        <v>#REF!</v>
      </c>
      <c r="H317" s="238"/>
      <c r="I317" s="240"/>
      <c r="J317" s="233"/>
      <c r="L317" s="34" t="s">
        <v>43</v>
      </c>
      <c r="M317" s="26" t="e">
        <f>E324*#REF!*#REF!</f>
        <v>#REF!</v>
      </c>
      <c r="N317" s="26" t="e">
        <f>F324*#REF!*#REF!</f>
        <v>#REF!</v>
      </c>
      <c r="O317" s="26" t="e">
        <f>G324*#REF!*#REF!</f>
        <v>#REF!</v>
      </c>
      <c r="P317" s="33"/>
    </row>
    <row r="318" spans="1:16" ht="15.75" customHeight="1" thickBot="1" x14ac:dyDescent="0.3">
      <c r="D318" s="84" t="e">
        <f>#REF!</f>
        <v>#REF!</v>
      </c>
      <c r="E318" s="77">
        <f>COUNTIFS('Module 22'!$C:$C,#REF!,'Module 22'!$AB:$AB,#REF!)</f>
        <v>0</v>
      </c>
      <c r="F318" s="78">
        <f>COUNTIFS('Module 22'!$C:$C,#REF!,'Module 22'!$AB:$AB,#REF!)</f>
        <v>0</v>
      </c>
      <c r="G318" s="79">
        <f>COUNTIFS('Module 22'!$C:$C,#REF!,'Module 22'!$AB:$AB,#REF!)</f>
        <v>0</v>
      </c>
      <c r="H318" s="67">
        <f>SUM(E318:G318)</f>
        <v>0</v>
      </c>
      <c r="I318" s="92">
        <f>COUNTIFS('Module 22'!$G:$G,"&lt;&gt;",'Module 22'!$AB:$AB,#REF!)</f>
        <v>0</v>
      </c>
      <c r="J318" s="68"/>
      <c r="L318" s="34" t="e">
        <f>#REF!</f>
        <v>#REF!</v>
      </c>
      <c r="M318" s="26" t="e">
        <f>E318*#REF!*#REF!</f>
        <v>#REF!</v>
      </c>
      <c r="N318" s="26" t="e">
        <f>F318*#REF!*#REF!</f>
        <v>#REF!</v>
      </c>
      <c r="O318" s="26" t="e">
        <f>G318*#REF!*#REF!</f>
        <v>#REF!</v>
      </c>
      <c r="P318" s="33"/>
    </row>
    <row r="319" spans="1:16" ht="15.75" customHeight="1" thickBot="1" x14ac:dyDescent="0.3">
      <c r="D319" s="64" t="e">
        <f>#REF!</f>
        <v>#REF!</v>
      </c>
      <c r="E319" s="74">
        <f>COUNTIFS('Module 22'!$C:$C,#REF!,'Module 22'!$AB:$AB,#REF!)</f>
        <v>0</v>
      </c>
      <c r="F319" s="75">
        <f>COUNTIFS('Module 22'!$C:$C,#REF!,'Module 22'!$AB:$AB,#REF!)</f>
        <v>0</v>
      </c>
      <c r="G319" s="76">
        <f>COUNTIFS('Module 22'!$C:$C,#REF!,'Module 22'!$AB:$AB,#REF!)</f>
        <v>0</v>
      </c>
      <c r="H319" s="65">
        <f t="shared" ref="H319:H323" si="48">SUM(E319:G319)</f>
        <v>0</v>
      </c>
      <c r="I319" s="93">
        <f>COUNTIFS('Module 22'!$G:$G,"&lt;&gt;",'Module 22'!$AB:$AB,#REF!)</f>
        <v>0</v>
      </c>
      <c r="J319" s="85"/>
      <c r="L319" s="34" t="e">
        <f>#REF!</f>
        <v>#REF!</v>
      </c>
      <c r="M319" s="26" t="e">
        <f>E319*#REF!*#REF!</f>
        <v>#REF!</v>
      </c>
      <c r="N319" s="26" t="e">
        <f>F319*#REF!*#REF!</f>
        <v>#REF!</v>
      </c>
      <c r="O319" s="26" t="e">
        <f>G319*#REF!*#REF!</f>
        <v>#REF!</v>
      </c>
      <c r="P319" s="33"/>
    </row>
    <row r="320" spans="1:16" ht="15.75" customHeight="1" thickBot="1" x14ac:dyDescent="0.3">
      <c r="D320" s="66" t="e">
        <f>#REF!</f>
        <v>#REF!</v>
      </c>
      <c r="E320" s="77">
        <f>COUNTIFS('Module 22'!$C:$C,#REF!,'Module 22'!$AB:$AB,#REF!)</f>
        <v>0</v>
      </c>
      <c r="F320" s="78">
        <f>COUNTIFS('Module 22'!$C:$C,#REF!,'Module 22'!$AB:$AB,#REF!)</f>
        <v>0</v>
      </c>
      <c r="G320" s="79">
        <f>COUNTIFS('Module 22'!$C:$C,#REF!,'Module 22'!$AB:$AB,#REF!)</f>
        <v>0</v>
      </c>
      <c r="H320" s="67">
        <f t="shared" si="48"/>
        <v>0</v>
      </c>
      <c r="I320" s="92">
        <f>COUNTIFS('Module 22'!$G:$G,"&lt;&gt;",'Module 22'!$AB:$AB,#REF!)</f>
        <v>0</v>
      </c>
      <c r="J320" s="85"/>
      <c r="L320" s="34" t="e">
        <f>#REF!</f>
        <v>#REF!</v>
      </c>
      <c r="M320" s="26" t="e">
        <f>E320*#REF!*#REF!</f>
        <v>#REF!</v>
      </c>
      <c r="N320" s="26" t="e">
        <f>F320*#REF!*#REF!</f>
        <v>#REF!</v>
      </c>
      <c r="O320" s="26" t="e">
        <f>G320*#REF!*#REF!</f>
        <v>#REF!</v>
      </c>
      <c r="P320" s="33"/>
    </row>
    <row r="321" spans="1:16" ht="15.75" customHeight="1" thickBot="1" x14ac:dyDescent="0.3">
      <c r="A321" s="18" t="s">
        <v>44</v>
      </c>
      <c r="B321" s="100"/>
      <c r="D321" s="69" t="e">
        <f>#REF!</f>
        <v>#REF!</v>
      </c>
      <c r="E321" s="74">
        <f>COUNTIFS('Module 22'!$C:$C,#REF!,'Module 22'!$AB:$AB,#REF!)</f>
        <v>0</v>
      </c>
      <c r="F321" s="75">
        <f>COUNTIFS('Module 22'!$C:$C,#REF!,'Module 22'!$AB:$AB,#REF!)</f>
        <v>0</v>
      </c>
      <c r="G321" s="76">
        <f>COUNTIFS('Module 22'!$C:$C,#REF!,'Module 22'!$AB:$AB,#REF!)</f>
        <v>0</v>
      </c>
      <c r="H321" s="65">
        <f t="shared" si="48"/>
        <v>0</v>
      </c>
      <c r="I321" s="93">
        <f>COUNTIFS('Module 22'!$G:$G,"&lt;&gt;",'Module 22'!$AB:$AB,#REF!)</f>
        <v>0</v>
      </c>
      <c r="J321" s="85"/>
      <c r="L321" s="34" t="e">
        <f>#REF!</f>
        <v>#REF!</v>
      </c>
      <c r="M321" s="26" t="e">
        <f>E321*#REF!*#REF!</f>
        <v>#REF!</v>
      </c>
      <c r="N321" s="26" t="e">
        <f>F321*#REF!*#REF!</f>
        <v>#REF!</v>
      </c>
      <c r="O321" s="26" t="e">
        <f>G321*#REF!*#REF!</f>
        <v>#REF!</v>
      </c>
      <c r="P321" s="33"/>
    </row>
    <row r="322" spans="1:16" ht="15.75" customHeight="1" thickBot="1" x14ac:dyDescent="0.3">
      <c r="A322" s="19" t="s">
        <v>45</v>
      </c>
      <c r="B322" s="101"/>
      <c r="D322" s="70" t="e">
        <f>#REF!</f>
        <v>#REF!</v>
      </c>
      <c r="E322" s="77">
        <f>COUNTIFS('Module 22'!$C:$C,#REF!,'Module 22'!$AB:$AB,#REF!)</f>
        <v>0</v>
      </c>
      <c r="F322" s="78">
        <f>COUNTIFS('Module 22'!$C:$C,#REF!,'Module 22'!$AB:$AB,#REF!)</f>
        <v>0</v>
      </c>
      <c r="G322" s="79">
        <f>COUNTIFS('Module 22'!$C:$C,#REF!,'Module 22'!$AB:$AB,#REF!)</f>
        <v>0</v>
      </c>
      <c r="H322" s="67">
        <f t="shared" si="48"/>
        <v>0</v>
      </c>
      <c r="I322" s="92">
        <f>COUNTIFS('Module 22'!$G:$G,"&lt;&gt;",'Module 22'!$AB:$AB,#REF!)</f>
        <v>0</v>
      </c>
      <c r="J322" s="85"/>
      <c r="L322" s="34" t="e">
        <f>#REF!</f>
        <v>#REF!</v>
      </c>
      <c r="M322" s="26" t="e">
        <f>E322*#REF!*#REF!</f>
        <v>#REF!</v>
      </c>
      <c r="N322" s="26" t="e">
        <f>F322*#REF!*#REF!</f>
        <v>#REF!</v>
      </c>
      <c r="O322" s="26" t="e">
        <f>G322*#REF!*#REF!</f>
        <v>#REF!</v>
      </c>
      <c r="P322" s="33"/>
    </row>
    <row r="323" spans="1:16" ht="15.75" customHeight="1" thickBot="1" x14ac:dyDescent="0.3">
      <c r="A323" s="22" t="str">
        <f>IF('Module 22'!$AC$12&gt;0,"Yes","No")</f>
        <v>No</v>
      </c>
      <c r="B323" s="102">
        <f>IF(A323="Yes",1,0)</f>
        <v>0</v>
      </c>
      <c r="D323" s="83" t="e">
        <f>#REF!</f>
        <v>#REF!</v>
      </c>
      <c r="E323" s="74">
        <f>COUNTIFS('Module 22'!$C:$C,#REF!,'Module 22'!$AB:$AB,#REF!)</f>
        <v>0</v>
      </c>
      <c r="F323" s="75">
        <f>COUNTIFS('Module 22'!$C:$C,#REF!,'Module 22'!$AB:$AB,#REF!)</f>
        <v>0</v>
      </c>
      <c r="G323" s="76">
        <f>COUNTIFS('Module 22'!$C:$C,#REF!,'Module 22'!$AB:$AB,#REF!)</f>
        <v>0</v>
      </c>
      <c r="H323" s="65">
        <f t="shared" si="48"/>
        <v>0</v>
      </c>
      <c r="I323" s="93">
        <f>COUNTIFS('Module 22'!$G:$G,"&lt;&gt;",'Module 22'!$AB:$AB,#REF!)</f>
        <v>0</v>
      </c>
      <c r="J323" s="85"/>
      <c r="L323" s="34" t="e">
        <f>#REF!</f>
        <v>#REF!</v>
      </c>
      <c r="M323" s="26" t="e">
        <f>E323*#REF!*#REF!</f>
        <v>#REF!</v>
      </c>
      <c r="N323" s="26" t="e">
        <f>F323*#REF!*#REF!</f>
        <v>#REF!</v>
      </c>
      <c r="O323" s="26" t="e">
        <f>G323*#REF!*#REF!</f>
        <v>#REF!</v>
      </c>
      <c r="P323" s="33"/>
    </row>
    <row r="324" spans="1:16" ht="15.75" customHeight="1" thickBot="1" x14ac:dyDescent="0.3">
      <c r="D324" s="80" t="str">
        <f>$D$93</f>
        <v>Total:</v>
      </c>
      <c r="E324" s="81">
        <f>SUM(E318:E323)</f>
        <v>0</v>
      </c>
      <c r="F324" s="81">
        <f>SUM(F318:F323)</f>
        <v>0</v>
      </c>
      <c r="G324" s="81">
        <f>SUM(G318:G323)</f>
        <v>0</v>
      </c>
      <c r="H324" s="82">
        <f>SUM(H318:H323)</f>
        <v>0</v>
      </c>
      <c r="I324" s="82">
        <f>SUM(I318:I323)</f>
        <v>0</v>
      </c>
      <c r="J324" s="104"/>
      <c r="L324" s="34" t="str">
        <f>D324</f>
        <v>Total:</v>
      </c>
      <c r="M324" s="26" t="e">
        <f>SUM(M318:M323)</f>
        <v>#REF!</v>
      </c>
      <c r="N324" s="26" t="e">
        <f>SUM(N318:N323)</f>
        <v>#REF!</v>
      </c>
      <c r="O324" s="26" t="e">
        <f>SUM(O318:O323)</f>
        <v>#REF!</v>
      </c>
      <c r="P324" s="33"/>
    </row>
    <row r="325" spans="1:16" ht="15.75" customHeight="1" thickBot="1" x14ac:dyDescent="0.3">
      <c r="D325" s="55"/>
      <c r="H325" s="4"/>
      <c r="L325" s="26" t="s">
        <v>47</v>
      </c>
      <c r="M325" s="35" t="e">
        <f t="shared" ref="M325:O325" si="49">IF(M317=0,"NA",M324/M317)</f>
        <v>#REF!</v>
      </c>
      <c r="N325" s="35" t="e">
        <f t="shared" si="49"/>
        <v>#REF!</v>
      </c>
      <c r="O325" s="35" t="e">
        <f t="shared" si="49"/>
        <v>#REF!</v>
      </c>
      <c r="P325" s="33"/>
    </row>
    <row r="326" spans="1:16" ht="15.75" customHeight="1" thickBot="1" x14ac:dyDescent="0.3">
      <c r="D326" s="245" t="e">
        <f>#REF!&amp;" - "&amp;#REF!</f>
        <v>#REF!</v>
      </c>
      <c r="E326" s="246"/>
      <c r="F326" s="246"/>
      <c r="G326" s="16"/>
      <c r="H326" s="16"/>
      <c r="I326" s="16" t="str">
        <f>$I$84</f>
        <v xml:space="preserve">Overall Compliance: </v>
      </c>
      <c r="J326" s="17" t="e">
        <f>IF(SUM(M335:O335)=0,"N/A",SUM(M335:O335)/SUM(M328:O328))</f>
        <v>#REF!</v>
      </c>
      <c r="L326" s="26"/>
      <c r="M326" s="26"/>
      <c r="N326" s="26"/>
      <c r="O326" s="26"/>
      <c r="P326" s="33"/>
    </row>
    <row r="327" spans="1:16" ht="15.75" customHeight="1" thickBot="1" x14ac:dyDescent="0.3">
      <c r="D327" s="234" t="str">
        <f>$D$85</f>
        <v>Availability</v>
      </c>
      <c r="E327" s="236" t="str">
        <f>$E$85</f>
        <v>Priority</v>
      </c>
      <c r="F327" s="236"/>
      <c r="G327" s="236"/>
      <c r="H327" s="237" t="str">
        <f>$H$85</f>
        <v>Total</v>
      </c>
      <c r="I327" s="239" t="str">
        <f>$I$85</f>
        <v>Comments</v>
      </c>
      <c r="J327" s="232" t="str">
        <f>$J$85</f>
        <v>Availability by Type</v>
      </c>
      <c r="L327" s="26"/>
      <c r="M327" s="34" t="e">
        <f>#REF!</f>
        <v>#REF!</v>
      </c>
      <c r="N327" s="34" t="e">
        <f>#REF!</f>
        <v>#REF!</v>
      </c>
      <c r="O327" s="34" t="e">
        <f>#REF!</f>
        <v>#REF!</v>
      </c>
      <c r="P327" s="33"/>
    </row>
    <row r="328" spans="1:16" ht="15.75" customHeight="1" thickBot="1" x14ac:dyDescent="0.3">
      <c r="D328" s="235"/>
      <c r="E328" s="71" t="e">
        <f>#REF!</f>
        <v>#REF!</v>
      </c>
      <c r="F328" s="72" t="e">
        <f>#REF!</f>
        <v>#REF!</v>
      </c>
      <c r="G328" s="73" t="e">
        <f>#REF!</f>
        <v>#REF!</v>
      </c>
      <c r="H328" s="238"/>
      <c r="I328" s="240"/>
      <c r="J328" s="233"/>
      <c r="L328" s="34" t="s">
        <v>43</v>
      </c>
      <c r="M328" s="26" t="e">
        <f>E335*#REF!*#REF!</f>
        <v>#REF!</v>
      </c>
      <c r="N328" s="26" t="e">
        <f>F335*#REF!*#REF!</f>
        <v>#REF!</v>
      </c>
      <c r="O328" s="26" t="e">
        <f>G335*#REF!*#REF!</f>
        <v>#REF!</v>
      </c>
      <c r="P328" s="33"/>
    </row>
    <row r="329" spans="1:16" ht="15.75" customHeight="1" thickBot="1" x14ac:dyDescent="0.3">
      <c r="D329" s="84" t="e">
        <f>#REF!</f>
        <v>#REF!</v>
      </c>
      <c r="E329" s="77">
        <f>COUNTIFS('Module 23'!$C:$C,#REF!,'Module 23'!$AB:$AB,#REF!)</f>
        <v>0</v>
      </c>
      <c r="F329" s="78">
        <f>COUNTIFS('Module 23'!$C:$C,#REF!,'Module 23'!$AB:$AB,#REF!)</f>
        <v>0</v>
      </c>
      <c r="G329" s="79">
        <f>COUNTIFS('Module 23'!$C:$C,#REF!,'Module 23'!$AB:$AB,#REF!)</f>
        <v>0</v>
      </c>
      <c r="H329" s="67">
        <f>SUM(E329:G329)</f>
        <v>0</v>
      </c>
      <c r="I329" s="92">
        <f>COUNTIFS('Module 23'!$G:$G,"&lt;&gt;",'Module 23'!$AB:$AB,#REF!)</f>
        <v>0</v>
      </c>
      <c r="J329" s="68"/>
      <c r="L329" s="34" t="e">
        <f>#REF!</f>
        <v>#REF!</v>
      </c>
      <c r="M329" s="26" t="e">
        <f>E329*#REF!*#REF!</f>
        <v>#REF!</v>
      </c>
      <c r="N329" s="26" t="e">
        <f>F329*#REF!*#REF!</f>
        <v>#REF!</v>
      </c>
      <c r="O329" s="26" t="e">
        <f>G329*#REF!*#REF!</f>
        <v>#REF!</v>
      </c>
      <c r="P329" s="33"/>
    </row>
    <row r="330" spans="1:16" ht="15.75" customHeight="1" thickBot="1" x14ac:dyDescent="0.3">
      <c r="D330" s="64" t="e">
        <f>#REF!</f>
        <v>#REF!</v>
      </c>
      <c r="E330" s="74">
        <f>COUNTIFS('Module 23'!$C:$C,#REF!,'Module 23'!$AB:$AB,#REF!)</f>
        <v>0</v>
      </c>
      <c r="F330" s="75">
        <f>COUNTIFS('Module 23'!$C:$C,#REF!,'Module 23'!$AB:$AB,#REF!)</f>
        <v>0</v>
      </c>
      <c r="G330" s="76">
        <f>COUNTIFS('Module 23'!$C:$C,#REF!,'Module 23'!$AB:$AB,#REF!)</f>
        <v>0</v>
      </c>
      <c r="H330" s="65">
        <f t="shared" ref="H330:H334" si="50">SUM(E330:G330)</f>
        <v>0</v>
      </c>
      <c r="I330" s="93">
        <f>COUNTIFS('Module 23'!$G:$G,"&lt;&gt;",'Module 23'!$AB:$AB,#REF!)</f>
        <v>0</v>
      </c>
      <c r="J330" s="85"/>
      <c r="L330" s="34" t="e">
        <f>#REF!</f>
        <v>#REF!</v>
      </c>
      <c r="M330" s="26" t="e">
        <f>E330*#REF!*#REF!</f>
        <v>#REF!</v>
      </c>
      <c r="N330" s="26" t="e">
        <f>F330*#REF!*#REF!</f>
        <v>#REF!</v>
      </c>
      <c r="O330" s="26" t="e">
        <f>G330*#REF!*#REF!</f>
        <v>#REF!</v>
      </c>
      <c r="P330" s="33"/>
    </row>
    <row r="331" spans="1:16" ht="15.75" customHeight="1" thickBot="1" x14ac:dyDescent="0.3">
      <c r="D331" s="66" t="e">
        <f>#REF!</f>
        <v>#REF!</v>
      </c>
      <c r="E331" s="77">
        <f>COUNTIFS('Module 23'!$C:$C,#REF!,'Module 23'!$AB:$AB,#REF!)</f>
        <v>0</v>
      </c>
      <c r="F331" s="78">
        <f>COUNTIFS('Module 23'!$C:$C,#REF!,'Module 23'!$AB:$AB,#REF!)</f>
        <v>0</v>
      </c>
      <c r="G331" s="79">
        <f>COUNTIFS('Module 23'!$C:$C,#REF!,'Module 23'!$AB:$AB,#REF!)</f>
        <v>0</v>
      </c>
      <c r="H331" s="67">
        <f t="shared" si="50"/>
        <v>0</v>
      </c>
      <c r="I331" s="92">
        <f>COUNTIFS('Module 23'!$G:$G,"&lt;&gt;",'Module 23'!$AB:$AB,#REF!)</f>
        <v>0</v>
      </c>
      <c r="J331" s="85"/>
      <c r="L331" s="34" t="e">
        <f>#REF!</f>
        <v>#REF!</v>
      </c>
      <c r="M331" s="26" t="e">
        <f>E331*#REF!*#REF!</f>
        <v>#REF!</v>
      </c>
      <c r="N331" s="26" t="e">
        <f>F331*#REF!*#REF!</f>
        <v>#REF!</v>
      </c>
      <c r="O331" s="26" t="e">
        <f>G331*#REF!*#REF!</f>
        <v>#REF!</v>
      </c>
      <c r="P331" s="33"/>
    </row>
    <row r="332" spans="1:16" ht="15.75" customHeight="1" thickBot="1" x14ac:dyDescent="0.3">
      <c r="A332" s="18" t="s">
        <v>44</v>
      </c>
      <c r="B332" s="100"/>
      <c r="D332" s="69" t="e">
        <f>#REF!</f>
        <v>#REF!</v>
      </c>
      <c r="E332" s="74">
        <f>COUNTIFS('Module 23'!$C:$C,#REF!,'Module 23'!$AB:$AB,#REF!)</f>
        <v>0</v>
      </c>
      <c r="F332" s="75">
        <f>COUNTIFS('Module 23'!$C:$C,#REF!,'Module 23'!$AB:$AB,#REF!)</f>
        <v>0</v>
      </c>
      <c r="G332" s="76">
        <f>COUNTIFS('Module 23'!$C:$C,#REF!,'Module 23'!$AB:$AB,#REF!)</f>
        <v>0</v>
      </c>
      <c r="H332" s="65">
        <f t="shared" si="50"/>
        <v>0</v>
      </c>
      <c r="I332" s="93">
        <f>COUNTIFS('Module 23'!$G:$G,"&lt;&gt;",'Module 23'!$AB:$AB,#REF!)</f>
        <v>0</v>
      </c>
      <c r="J332" s="85"/>
      <c r="L332" s="34" t="e">
        <f>#REF!</f>
        <v>#REF!</v>
      </c>
      <c r="M332" s="26" t="e">
        <f>E332*#REF!*#REF!</f>
        <v>#REF!</v>
      </c>
      <c r="N332" s="26" t="e">
        <f>F332*#REF!*#REF!</f>
        <v>#REF!</v>
      </c>
      <c r="O332" s="26" t="e">
        <f>G332*#REF!*#REF!</f>
        <v>#REF!</v>
      </c>
      <c r="P332" s="33"/>
    </row>
    <row r="333" spans="1:16" ht="15.75" customHeight="1" thickBot="1" x14ac:dyDescent="0.3">
      <c r="A333" s="19" t="s">
        <v>45</v>
      </c>
      <c r="B333" s="101"/>
      <c r="D333" s="70" t="e">
        <f>#REF!</f>
        <v>#REF!</v>
      </c>
      <c r="E333" s="77">
        <f>COUNTIFS('Module 23'!$C:$C,#REF!,'Module 23'!$AB:$AB,#REF!)</f>
        <v>0</v>
      </c>
      <c r="F333" s="78">
        <f>COUNTIFS('Module 23'!$C:$C,#REF!,'Module 23'!$AB:$AB,#REF!)</f>
        <v>0</v>
      </c>
      <c r="G333" s="79">
        <f>COUNTIFS('Module 23'!$C:$C,#REF!,'Module 23'!$AB:$AB,#REF!)</f>
        <v>0</v>
      </c>
      <c r="H333" s="67">
        <f t="shared" si="50"/>
        <v>0</v>
      </c>
      <c r="I333" s="92">
        <f>COUNTIFS('Module 23'!$G:$G,"&lt;&gt;",'Module 23'!$AB:$AB,#REF!)</f>
        <v>0</v>
      </c>
      <c r="J333" s="85"/>
      <c r="L333" s="34" t="e">
        <f>#REF!</f>
        <v>#REF!</v>
      </c>
      <c r="M333" s="26" t="e">
        <f>E333*#REF!*#REF!</f>
        <v>#REF!</v>
      </c>
      <c r="N333" s="26" t="e">
        <f>F333*#REF!*#REF!</f>
        <v>#REF!</v>
      </c>
      <c r="O333" s="26" t="e">
        <f>G333*#REF!*#REF!</f>
        <v>#REF!</v>
      </c>
      <c r="P333" s="33"/>
    </row>
    <row r="334" spans="1:16" ht="15.75" customHeight="1" thickBot="1" x14ac:dyDescent="0.3">
      <c r="A334" s="22" t="str">
        <f>IF('Module 23'!$AC$12&gt;0,"Yes","No")</f>
        <v>No</v>
      </c>
      <c r="B334" s="102">
        <f>IF(A334="Yes",1,0)</f>
        <v>0</v>
      </c>
      <c r="D334" s="83" t="e">
        <f>#REF!</f>
        <v>#REF!</v>
      </c>
      <c r="E334" s="74">
        <f>COUNTIFS('Module 23'!$C:$C,#REF!,'Module 23'!$AB:$AB,#REF!)</f>
        <v>0</v>
      </c>
      <c r="F334" s="75">
        <f>COUNTIFS('Module 23'!$C:$C,#REF!,'Module 23'!$AB:$AB,#REF!)</f>
        <v>0</v>
      </c>
      <c r="G334" s="76">
        <f>COUNTIFS('Module 23'!$C:$C,#REF!,'Module 23'!$AB:$AB,#REF!)</f>
        <v>0</v>
      </c>
      <c r="H334" s="65">
        <f t="shared" si="50"/>
        <v>0</v>
      </c>
      <c r="I334" s="93">
        <f>COUNTIFS('Module 23'!$G:$G,"&lt;&gt;",'Module 23'!$AB:$AB,#REF!)</f>
        <v>0</v>
      </c>
      <c r="J334" s="85"/>
      <c r="L334" s="34" t="e">
        <f>#REF!</f>
        <v>#REF!</v>
      </c>
      <c r="M334" s="26" t="e">
        <f>E334*#REF!*#REF!</f>
        <v>#REF!</v>
      </c>
      <c r="N334" s="26" t="e">
        <f>F334*#REF!*#REF!</f>
        <v>#REF!</v>
      </c>
      <c r="O334" s="26" t="e">
        <f>G334*#REF!*#REF!</f>
        <v>#REF!</v>
      </c>
      <c r="P334" s="33"/>
    </row>
    <row r="335" spans="1:16" ht="15.75" customHeight="1" thickBot="1" x14ac:dyDescent="0.3">
      <c r="D335" s="80" t="str">
        <f>$D$93</f>
        <v>Total:</v>
      </c>
      <c r="E335" s="81">
        <f>SUM(E329:E334)</f>
        <v>0</v>
      </c>
      <c r="F335" s="81">
        <f>SUM(F329:F334)</f>
        <v>0</v>
      </c>
      <c r="G335" s="81">
        <f>SUM(G329:G334)</f>
        <v>0</v>
      </c>
      <c r="H335" s="82">
        <f>SUM(H329:H334)</f>
        <v>0</v>
      </c>
      <c r="I335" s="82">
        <f>SUM(I329:I334)</f>
        <v>0</v>
      </c>
      <c r="J335" s="104"/>
      <c r="L335" s="34" t="str">
        <f>D335</f>
        <v>Total:</v>
      </c>
      <c r="M335" s="26" t="e">
        <f>SUM(M329:M334)</f>
        <v>#REF!</v>
      </c>
      <c r="N335" s="26" t="e">
        <f>SUM(N329:N334)</f>
        <v>#REF!</v>
      </c>
      <c r="O335" s="26" t="e">
        <f>SUM(O329:O334)</f>
        <v>#REF!</v>
      </c>
      <c r="P335" s="33"/>
    </row>
    <row r="336" spans="1:16" ht="15.75" customHeight="1" thickBot="1" x14ac:dyDescent="0.3">
      <c r="D336" s="55"/>
      <c r="H336" s="4"/>
      <c r="L336" s="26" t="s">
        <v>47</v>
      </c>
      <c r="M336" s="35" t="e">
        <f t="shared" ref="M336:O336" si="51">IF(M328=0,"NA",M335/M328)</f>
        <v>#REF!</v>
      </c>
      <c r="N336" s="35" t="e">
        <f t="shared" si="51"/>
        <v>#REF!</v>
      </c>
      <c r="O336" s="35" t="e">
        <f t="shared" si="51"/>
        <v>#REF!</v>
      </c>
      <c r="P336" s="33"/>
    </row>
    <row r="337" spans="1:16" ht="15.75" customHeight="1" thickBot="1" x14ac:dyDescent="0.3">
      <c r="D337" s="245" t="e">
        <f>#REF!&amp;" - "&amp;#REF!</f>
        <v>#REF!</v>
      </c>
      <c r="E337" s="246"/>
      <c r="F337" s="246"/>
      <c r="G337" s="16"/>
      <c r="H337" s="16"/>
      <c r="I337" s="16" t="str">
        <f>$I$84</f>
        <v xml:space="preserve">Overall Compliance: </v>
      </c>
      <c r="J337" s="17" t="e">
        <f>IF(SUM(M346:O346)=0,"N/A",SUM(M346:O346)/SUM(M339:O339))</f>
        <v>#REF!</v>
      </c>
      <c r="L337" s="26"/>
      <c r="M337" s="26"/>
      <c r="N337" s="26"/>
      <c r="O337" s="26"/>
      <c r="P337" s="33"/>
    </row>
    <row r="338" spans="1:16" ht="15.75" customHeight="1" thickBot="1" x14ac:dyDescent="0.3">
      <c r="D338" s="234" t="str">
        <f>$D$85</f>
        <v>Availability</v>
      </c>
      <c r="E338" s="236" t="str">
        <f>$E$85</f>
        <v>Priority</v>
      </c>
      <c r="F338" s="236"/>
      <c r="G338" s="236"/>
      <c r="H338" s="237" t="str">
        <f>$H$85</f>
        <v>Total</v>
      </c>
      <c r="I338" s="239" t="str">
        <f>$I$85</f>
        <v>Comments</v>
      </c>
      <c r="J338" s="232" t="str">
        <f>$J$85</f>
        <v>Availability by Type</v>
      </c>
      <c r="L338" s="26"/>
      <c r="M338" s="34" t="e">
        <f>#REF!</f>
        <v>#REF!</v>
      </c>
      <c r="N338" s="34" t="e">
        <f>#REF!</f>
        <v>#REF!</v>
      </c>
      <c r="O338" s="34" t="e">
        <f>#REF!</f>
        <v>#REF!</v>
      </c>
      <c r="P338" s="33"/>
    </row>
    <row r="339" spans="1:16" ht="15.75" customHeight="1" thickBot="1" x14ac:dyDescent="0.3">
      <c r="D339" s="235"/>
      <c r="E339" s="71" t="e">
        <f>#REF!</f>
        <v>#REF!</v>
      </c>
      <c r="F339" s="72" t="e">
        <f>#REF!</f>
        <v>#REF!</v>
      </c>
      <c r="G339" s="73" t="e">
        <f>#REF!</f>
        <v>#REF!</v>
      </c>
      <c r="H339" s="238"/>
      <c r="I339" s="240"/>
      <c r="J339" s="233"/>
      <c r="L339" s="34" t="s">
        <v>43</v>
      </c>
      <c r="M339" s="26" t="e">
        <f>E346*#REF!*#REF!</f>
        <v>#REF!</v>
      </c>
      <c r="N339" s="26" t="e">
        <f>F346*#REF!*#REF!</f>
        <v>#REF!</v>
      </c>
      <c r="O339" s="26" t="e">
        <f>G346*#REF!*#REF!</f>
        <v>#REF!</v>
      </c>
      <c r="P339" s="33"/>
    </row>
    <row r="340" spans="1:16" ht="15.75" customHeight="1" thickBot="1" x14ac:dyDescent="0.3">
      <c r="D340" s="84" t="e">
        <f>#REF!</f>
        <v>#REF!</v>
      </c>
      <c r="E340" s="77">
        <f>COUNTIFS('Module 24'!$C:$C,#REF!,'Module 24'!$AB:$AB,#REF!)</f>
        <v>0</v>
      </c>
      <c r="F340" s="78">
        <f>COUNTIFS('Module 24'!$C:$C,#REF!,'Module 24'!$AB:$AB,#REF!)</f>
        <v>0</v>
      </c>
      <c r="G340" s="79">
        <f>COUNTIFS('Module 24'!$C:$C,#REF!,'Module 24'!$AB:$AB,#REF!)</f>
        <v>0</v>
      </c>
      <c r="H340" s="67">
        <f>SUM(E340:G340)</f>
        <v>0</v>
      </c>
      <c r="I340" s="92">
        <f>COUNTIFS('Module 24'!$G:$G,"&lt;&gt;",'Module 24'!$AB:$AB,#REF!)</f>
        <v>0</v>
      </c>
      <c r="J340" s="68"/>
      <c r="L340" s="34" t="e">
        <f>#REF!</f>
        <v>#REF!</v>
      </c>
      <c r="M340" s="26" t="e">
        <f>E340*#REF!*#REF!</f>
        <v>#REF!</v>
      </c>
      <c r="N340" s="26" t="e">
        <f>F340*#REF!*#REF!</f>
        <v>#REF!</v>
      </c>
      <c r="O340" s="26" t="e">
        <f>G340*#REF!*#REF!</f>
        <v>#REF!</v>
      </c>
      <c r="P340" s="33"/>
    </row>
    <row r="341" spans="1:16" ht="15.75" customHeight="1" thickBot="1" x14ac:dyDescent="0.3">
      <c r="D341" s="64" t="e">
        <f>#REF!</f>
        <v>#REF!</v>
      </c>
      <c r="E341" s="74">
        <f>COUNTIFS('Module 24'!$C:$C,#REF!,'Module 24'!$AB:$AB,#REF!)</f>
        <v>0</v>
      </c>
      <c r="F341" s="75">
        <f>COUNTIFS('Module 24'!$C:$C,#REF!,'Module 24'!$AB:$AB,#REF!)</f>
        <v>0</v>
      </c>
      <c r="G341" s="76">
        <f>COUNTIFS('Module 24'!$C:$C,#REF!,'Module 24'!$AB:$AB,#REF!)</f>
        <v>0</v>
      </c>
      <c r="H341" s="65">
        <f t="shared" ref="H341:H345" si="52">SUM(E341:G341)</f>
        <v>0</v>
      </c>
      <c r="I341" s="93">
        <f>COUNTIFS('Module 24'!$G:$G,"&lt;&gt;",'Module 24'!$AB:$AB,#REF!)</f>
        <v>0</v>
      </c>
      <c r="J341" s="85"/>
      <c r="L341" s="34" t="e">
        <f>#REF!</f>
        <v>#REF!</v>
      </c>
      <c r="M341" s="26" t="e">
        <f>E341*#REF!*#REF!</f>
        <v>#REF!</v>
      </c>
      <c r="N341" s="26" t="e">
        <f>F341*#REF!*#REF!</f>
        <v>#REF!</v>
      </c>
      <c r="O341" s="26" t="e">
        <f>G341*#REF!*#REF!</f>
        <v>#REF!</v>
      </c>
      <c r="P341" s="33"/>
    </row>
    <row r="342" spans="1:16" ht="15.75" customHeight="1" thickBot="1" x14ac:dyDescent="0.3">
      <c r="D342" s="66" t="e">
        <f>#REF!</f>
        <v>#REF!</v>
      </c>
      <c r="E342" s="77">
        <f>COUNTIFS('Module 24'!$C:$C,#REF!,'Module 24'!$AB:$AB,#REF!)</f>
        <v>0</v>
      </c>
      <c r="F342" s="78">
        <f>COUNTIFS('Module 24'!$C:$C,#REF!,'Module 24'!$AB:$AB,#REF!)</f>
        <v>0</v>
      </c>
      <c r="G342" s="79">
        <f>COUNTIFS('Module 24'!$C:$C,#REF!,'Module 24'!$AB:$AB,#REF!)</f>
        <v>0</v>
      </c>
      <c r="H342" s="67">
        <f t="shared" si="52"/>
        <v>0</v>
      </c>
      <c r="I342" s="92">
        <f>COUNTIFS('Module 24'!$G:$G,"&lt;&gt;",'Module 24'!$AB:$AB,#REF!)</f>
        <v>0</v>
      </c>
      <c r="J342" s="85"/>
      <c r="L342" s="34" t="e">
        <f>#REF!</f>
        <v>#REF!</v>
      </c>
      <c r="M342" s="26" t="e">
        <f>E342*#REF!*#REF!</f>
        <v>#REF!</v>
      </c>
      <c r="N342" s="26" t="e">
        <f>F342*#REF!*#REF!</f>
        <v>#REF!</v>
      </c>
      <c r="O342" s="26" t="e">
        <f>G342*#REF!*#REF!</f>
        <v>#REF!</v>
      </c>
      <c r="P342" s="33"/>
    </row>
    <row r="343" spans="1:16" ht="15.75" customHeight="1" thickBot="1" x14ac:dyDescent="0.3">
      <c r="A343" s="18" t="s">
        <v>44</v>
      </c>
      <c r="B343" s="100"/>
      <c r="D343" s="69" t="e">
        <f>#REF!</f>
        <v>#REF!</v>
      </c>
      <c r="E343" s="74">
        <f>COUNTIFS('Module 24'!$C:$C,#REF!,'Module 24'!$AB:$AB,#REF!)</f>
        <v>0</v>
      </c>
      <c r="F343" s="75">
        <f>COUNTIFS('Module 24'!$C:$C,#REF!,'Module 24'!$AB:$AB,#REF!)</f>
        <v>0</v>
      </c>
      <c r="G343" s="76">
        <f>COUNTIFS('Module 24'!$C:$C,#REF!,'Module 24'!$AB:$AB,#REF!)</f>
        <v>0</v>
      </c>
      <c r="H343" s="65">
        <f t="shared" si="52"/>
        <v>0</v>
      </c>
      <c r="I343" s="93">
        <f>COUNTIFS('Module 24'!$G:$G,"&lt;&gt;",'Module 24'!$AB:$AB,#REF!)</f>
        <v>0</v>
      </c>
      <c r="J343" s="85"/>
      <c r="L343" s="34" t="e">
        <f>#REF!</f>
        <v>#REF!</v>
      </c>
      <c r="M343" s="26" t="e">
        <f>E343*#REF!*#REF!</f>
        <v>#REF!</v>
      </c>
      <c r="N343" s="26" t="e">
        <f>F343*#REF!*#REF!</f>
        <v>#REF!</v>
      </c>
      <c r="O343" s="26" t="e">
        <f>G343*#REF!*#REF!</f>
        <v>#REF!</v>
      </c>
      <c r="P343" s="33"/>
    </row>
    <row r="344" spans="1:16" ht="15.75" customHeight="1" thickBot="1" x14ac:dyDescent="0.3">
      <c r="A344" s="19" t="s">
        <v>45</v>
      </c>
      <c r="B344" s="101"/>
      <c r="D344" s="70" t="e">
        <f>#REF!</f>
        <v>#REF!</v>
      </c>
      <c r="E344" s="77">
        <f>COUNTIFS('Module 24'!$C:$C,#REF!,'Module 24'!$AB:$AB,#REF!)</f>
        <v>0</v>
      </c>
      <c r="F344" s="78">
        <f>COUNTIFS('Module 24'!$C:$C,#REF!,'Module 24'!$AB:$AB,#REF!)</f>
        <v>0</v>
      </c>
      <c r="G344" s="79">
        <f>COUNTIFS('Module 24'!$C:$C,#REF!,'Module 24'!$AB:$AB,#REF!)</f>
        <v>0</v>
      </c>
      <c r="H344" s="67">
        <f t="shared" si="52"/>
        <v>0</v>
      </c>
      <c r="I344" s="92">
        <f>COUNTIFS('Module 24'!$G:$G,"&lt;&gt;",'Module 24'!$AB:$AB,#REF!)</f>
        <v>0</v>
      </c>
      <c r="J344" s="85"/>
      <c r="L344" s="34" t="e">
        <f>#REF!</f>
        <v>#REF!</v>
      </c>
      <c r="M344" s="26" t="e">
        <f>E344*#REF!*#REF!</f>
        <v>#REF!</v>
      </c>
      <c r="N344" s="26" t="e">
        <f>F344*#REF!*#REF!</f>
        <v>#REF!</v>
      </c>
      <c r="O344" s="26" t="e">
        <f>G344*#REF!*#REF!</f>
        <v>#REF!</v>
      </c>
      <c r="P344" s="33"/>
    </row>
    <row r="345" spans="1:16" ht="15.75" customHeight="1" thickBot="1" x14ac:dyDescent="0.3">
      <c r="A345" s="22" t="str">
        <f>IF('Module 24'!$AC$12&gt;0,"Yes","No")</f>
        <v>No</v>
      </c>
      <c r="B345" s="102">
        <f>IF(A345="Yes",1,0)</f>
        <v>0</v>
      </c>
      <c r="D345" s="83" t="e">
        <f>#REF!</f>
        <v>#REF!</v>
      </c>
      <c r="E345" s="74">
        <f>COUNTIFS('Module 24'!$C:$C,#REF!,'Module 24'!$AB:$AB,#REF!)</f>
        <v>0</v>
      </c>
      <c r="F345" s="75">
        <f>COUNTIFS('Module 24'!$C:$C,#REF!,'Module 24'!$AB:$AB,#REF!)</f>
        <v>0</v>
      </c>
      <c r="G345" s="76">
        <f>COUNTIFS('Module 24'!$C:$C,#REF!,'Module 24'!$AB:$AB,#REF!)</f>
        <v>0</v>
      </c>
      <c r="H345" s="65">
        <f t="shared" si="52"/>
        <v>0</v>
      </c>
      <c r="I345" s="93">
        <f>COUNTIFS('Module 24'!$G:$G,"&lt;&gt;",'Module 24'!$AB:$AB,#REF!)</f>
        <v>0</v>
      </c>
      <c r="J345" s="85"/>
      <c r="L345" s="34" t="e">
        <f>#REF!</f>
        <v>#REF!</v>
      </c>
      <c r="M345" s="26" t="e">
        <f>E345*#REF!*#REF!</f>
        <v>#REF!</v>
      </c>
      <c r="N345" s="26" t="e">
        <f>F345*#REF!*#REF!</f>
        <v>#REF!</v>
      </c>
      <c r="O345" s="26" t="e">
        <f>G345*#REF!*#REF!</f>
        <v>#REF!</v>
      </c>
      <c r="P345" s="33"/>
    </row>
    <row r="346" spans="1:16" ht="15.75" customHeight="1" thickBot="1" x14ac:dyDescent="0.3">
      <c r="D346" s="80" t="str">
        <f>$D$93</f>
        <v>Total:</v>
      </c>
      <c r="E346" s="81">
        <f>SUM(E340:E345)</f>
        <v>0</v>
      </c>
      <c r="F346" s="81">
        <f>SUM(F340:F345)</f>
        <v>0</v>
      </c>
      <c r="G346" s="81">
        <f>SUM(G340:G345)</f>
        <v>0</v>
      </c>
      <c r="H346" s="82">
        <f>SUM(H340:H345)</f>
        <v>0</v>
      </c>
      <c r="I346" s="82">
        <f>SUM(I340:I345)</f>
        <v>0</v>
      </c>
      <c r="J346" s="104"/>
      <c r="L346" s="34" t="str">
        <f>D346</f>
        <v>Total:</v>
      </c>
      <c r="M346" s="26" t="e">
        <f>SUM(M340:M345)</f>
        <v>#REF!</v>
      </c>
      <c r="N346" s="26" t="e">
        <f>SUM(N340:N345)</f>
        <v>#REF!</v>
      </c>
      <c r="O346" s="26" t="e">
        <f>SUM(O340:O345)</f>
        <v>#REF!</v>
      </c>
      <c r="P346" s="33"/>
    </row>
    <row r="347" spans="1:16" ht="15.75" customHeight="1" thickBot="1" x14ac:dyDescent="0.3">
      <c r="D347" s="55"/>
      <c r="H347" s="4"/>
      <c r="L347" s="26" t="s">
        <v>47</v>
      </c>
      <c r="M347" s="35" t="e">
        <f t="shared" ref="M347:O347" si="53">IF(M339=0,"NA",M346/M339)</f>
        <v>#REF!</v>
      </c>
      <c r="N347" s="35" t="e">
        <f t="shared" si="53"/>
        <v>#REF!</v>
      </c>
      <c r="O347" s="35" t="e">
        <f t="shared" si="53"/>
        <v>#REF!</v>
      </c>
      <c r="P347" s="33"/>
    </row>
    <row r="348" spans="1:16" ht="15.75" customHeight="1" thickBot="1" x14ac:dyDescent="0.3">
      <c r="D348" s="245" t="e">
        <f>#REF!&amp;" - "&amp;#REF!</f>
        <v>#REF!</v>
      </c>
      <c r="E348" s="246"/>
      <c r="F348" s="246"/>
      <c r="G348" s="16"/>
      <c r="H348" s="16"/>
      <c r="I348" s="16" t="str">
        <f>$I$84</f>
        <v xml:space="preserve">Overall Compliance: </v>
      </c>
      <c r="J348" s="17" t="e">
        <f>IF(SUM(M357:O357)=0,"N/A",SUM(M357:O357)/SUM(M350:O350))</f>
        <v>#REF!</v>
      </c>
      <c r="L348" s="26"/>
      <c r="M348" s="26"/>
      <c r="N348" s="26"/>
      <c r="O348" s="26"/>
      <c r="P348" s="33"/>
    </row>
    <row r="349" spans="1:16" ht="15.75" customHeight="1" thickBot="1" x14ac:dyDescent="0.3">
      <c r="D349" s="234" t="str">
        <f>$D$85</f>
        <v>Availability</v>
      </c>
      <c r="E349" s="236" t="str">
        <f>$E$85</f>
        <v>Priority</v>
      </c>
      <c r="F349" s="236"/>
      <c r="G349" s="236"/>
      <c r="H349" s="237" t="str">
        <f>$H$85</f>
        <v>Total</v>
      </c>
      <c r="I349" s="239" t="str">
        <f>$I$85</f>
        <v>Comments</v>
      </c>
      <c r="J349" s="232" t="str">
        <f>$J$85</f>
        <v>Availability by Type</v>
      </c>
      <c r="L349" s="26"/>
      <c r="M349" s="34" t="e">
        <f>#REF!</f>
        <v>#REF!</v>
      </c>
      <c r="N349" s="34" t="e">
        <f>#REF!</f>
        <v>#REF!</v>
      </c>
      <c r="O349" s="34" t="e">
        <f>#REF!</f>
        <v>#REF!</v>
      </c>
      <c r="P349" s="33"/>
    </row>
    <row r="350" spans="1:16" ht="15.75" customHeight="1" thickBot="1" x14ac:dyDescent="0.3">
      <c r="D350" s="235"/>
      <c r="E350" s="71" t="e">
        <f>#REF!</f>
        <v>#REF!</v>
      </c>
      <c r="F350" s="72" t="e">
        <f>#REF!</f>
        <v>#REF!</v>
      </c>
      <c r="G350" s="73" t="e">
        <f>#REF!</f>
        <v>#REF!</v>
      </c>
      <c r="H350" s="238"/>
      <c r="I350" s="240"/>
      <c r="J350" s="233"/>
      <c r="L350" s="34" t="s">
        <v>43</v>
      </c>
      <c r="M350" s="26" t="e">
        <f>E357*#REF!*#REF!</f>
        <v>#REF!</v>
      </c>
      <c r="N350" s="26" t="e">
        <f>F357*#REF!*#REF!</f>
        <v>#REF!</v>
      </c>
      <c r="O350" s="26" t="e">
        <f>G357*#REF!*#REF!</f>
        <v>#REF!</v>
      </c>
      <c r="P350" s="33"/>
    </row>
    <row r="351" spans="1:16" ht="15.75" customHeight="1" thickBot="1" x14ac:dyDescent="0.3">
      <c r="D351" s="84" t="e">
        <f>#REF!</f>
        <v>#REF!</v>
      </c>
      <c r="E351" s="77">
        <f>COUNTIFS('Module 25'!$C:$C,#REF!,'Module 25'!$AB:$AB,#REF!)</f>
        <v>0</v>
      </c>
      <c r="F351" s="78">
        <f>COUNTIFS('Module 25'!$C:$C,#REF!,'Module 25'!$AB:$AB,#REF!)</f>
        <v>0</v>
      </c>
      <c r="G351" s="79">
        <f>COUNTIFS('Module 25'!$C:$C,#REF!,'Module 25'!$AB:$AB,#REF!)</f>
        <v>0</v>
      </c>
      <c r="H351" s="67">
        <f>SUM(E351:G351)</f>
        <v>0</v>
      </c>
      <c r="I351" s="92">
        <f>COUNTIFS('Module 25'!$G:$G,"&lt;&gt;",'Module 25'!$AB:$AB,#REF!)</f>
        <v>0</v>
      </c>
      <c r="J351" s="68"/>
      <c r="L351" s="34" t="e">
        <f>#REF!</f>
        <v>#REF!</v>
      </c>
      <c r="M351" s="26" t="e">
        <f>E351*#REF!*#REF!</f>
        <v>#REF!</v>
      </c>
      <c r="N351" s="26" t="e">
        <f>F351*#REF!*#REF!</f>
        <v>#REF!</v>
      </c>
      <c r="O351" s="26" t="e">
        <f>G351*#REF!*#REF!</f>
        <v>#REF!</v>
      </c>
      <c r="P351" s="33"/>
    </row>
    <row r="352" spans="1:16" ht="15.75" customHeight="1" thickBot="1" x14ac:dyDescent="0.3">
      <c r="D352" s="64" t="e">
        <f>#REF!</f>
        <v>#REF!</v>
      </c>
      <c r="E352" s="74">
        <f>COUNTIFS('Module 25'!$C:$C,#REF!,'Module 25'!$AB:$AB,#REF!)</f>
        <v>0</v>
      </c>
      <c r="F352" s="75">
        <f>COUNTIFS('Module 25'!$C:$C,#REF!,'Module 25'!$AB:$AB,#REF!)</f>
        <v>0</v>
      </c>
      <c r="G352" s="76">
        <f>COUNTIFS('Module 25'!$C:$C,#REF!,'Module 25'!$AB:$AB,#REF!)</f>
        <v>0</v>
      </c>
      <c r="H352" s="65">
        <f t="shared" ref="H352:H356" si="54">SUM(E352:G352)</f>
        <v>0</v>
      </c>
      <c r="I352" s="93">
        <f>COUNTIFS('Module 25'!$G:$G,"&lt;&gt;",'Module 25'!$AB:$AB,#REF!)</f>
        <v>0</v>
      </c>
      <c r="J352" s="85"/>
      <c r="L352" s="34" t="e">
        <f>#REF!</f>
        <v>#REF!</v>
      </c>
      <c r="M352" s="26" t="e">
        <f>E352*#REF!*#REF!</f>
        <v>#REF!</v>
      </c>
      <c r="N352" s="26" t="e">
        <f>F352*#REF!*#REF!</f>
        <v>#REF!</v>
      </c>
      <c r="O352" s="26" t="e">
        <f>G352*#REF!*#REF!</f>
        <v>#REF!</v>
      </c>
      <c r="P352" s="33"/>
    </row>
    <row r="353" spans="1:16" ht="15.75" customHeight="1" thickBot="1" x14ac:dyDescent="0.3">
      <c r="D353" s="66" t="e">
        <f>#REF!</f>
        <v>#REF!</v>
      </c>
      <c r="E353" s="77">
        <f>COUNTIFS('Module 25'!$C:$C,#REF!,'Module 25'!$AB:$AB,#REF!)</f>
        <v>0</v>
      </c>
      <c r="F353" s="78">
        <f>COUNTIFS('Module 25'!$C:$C,#REF!,'Module 25'!$AB:$AB,#REF!)</f>
        <v>0</v>
      </c>
      <c r="G353" s="79">
        <f>COUNTIFS('Module 25'!$C:$C,#REF!,'Module 25'!$AB:$AB,#REF!)</f>
        <v>0</v>
      </c>
      <c r="H353" s="67">
        <f t="shared" si="54"/>
        <v>0</v>
      </c>
      <c r="I353" s="92">
        <f>COUNTIFS('Module 25'!$G:$G,"&lt;&gt;",'Module 25'!$AB:$AB,#REF!)</f>
        <v>0</v>
      </c>
      <c r="J353" s="85"/>
      <c r="L353" s="34" t="e">
        <f>#REF!</f>
        <v>#REF!</v>
      </c>
      <c r="M353" s="26" t="e">
        <f>E353*#REF!*#REF!</f>
        <v>#REF!</v>
      </c>
      <c r="N353" s="26" t="e">
        <f>F353*#REF!*#REF!</f>
        <v>#REF!</v>
      </c>
      <c r="O353" s="26" t="e">
        <f>G353*#REF!*#REF!</f>
        <v>#REF!</v>
      </c>
      <c r="P353" s="33"/>
    </row>
    <row r="354" spans="1:16" ht="15.75" customHeight="1" thickBot="1" x14ac:dyDescent="0.3">
      <c r="A354" s="18" t="s">
        <v>44</v>
      </c>
      <c r="B354" s="100"/>
      <c r="D354" s="69" t="e">
        <f>#REF!</f>
        <v>#REF!</v>
      </c>
      <c r="E354" s="74">
        <f>COUNTIFS('Module 25'!$C:$C,#REF!,'Module 25'!$AB:$AB,#REF!)</f>
        <v>0</v>
      </c>
      <c r="F354" s="75">
        <f>COUNTIFS('Module 25'!$C:$C,#REF!,'Module 25'!$AB:$AB,#REF!)</f>
        <v>0</v>
      </c>
      <c r="G354" s="76">
        <f>COUNTIFS('Module 25'!$C:$C,#REF!,'Module 25'!$AB:$AB,#REF!)</f>
        <v>0</v>
      </c>
      <c r="H354" s="65">
        <f t="shared" si="54"/>
        <v>0</v>
      </c>
      <c r="I354" s="93">
        <f>COUNTIFS('Module 25'!$G:$G,"&lt;&gt;",'Module 25'!$AB:$AB,#REF!)</f>
        <v>0</v>
      </c>
      <c r="J354" s="85"/>
      <c r="L354" s="34" t="e">
        <f>#REF!</f>
        <v>#REF!</v>
      </c>
      <c r="M354" s="26" t="e">
        <f>E354*#REF!*#REF!</f>
        <v>#REF!</v>
      </c>
      <c r="N354" s="26" t="e">
        <f>F354*#REF!*#REF!</f>
        <v>#REF!</v>
      </c>
      <c r="O354" s="26" t="e">
        <f>G354*#REF!*#REF!</f>
        <v>#REF!</v>
      </c>
      <c r="P354" s="33"/>
    </row>
    <row r="355" spans="1:16" ht="15.75" customHeight="1" thickBot="1" x14ac:dyDescent="0.3">
      <c r="A355" s="19" t="s">
        <v>45</v>
      </c>
      <c r="B355" s="101"/>
      <c r="D355" s="70" t="e">
        <f>#REF!</f>
        <v>#REF!</v>
      </c>
      <c r="E355" s="77">
        <f>COUNTIFS('Module 25'!$C:$C,#REF!,'Module 25'!$AB:$AB,#REF!)</f>
        <v>0</v>
      </c>
      <c r="F355" s="78">
        <f>COUNTIFS('Module 25'!$C:$C,#REF!,'Module 25'!$AB:$AB,#REF!)</f>
        <v>0</v>
      </c>
      <c r="G355" s="79">
        <f>COUNTIFS('Module 25'!$C:$C,#REF!,'Module 25'!$AB:$AB,#REF!)</f>
        <v>0</v>
      </c>
      <c r="H355" s="67">
        <f t="shared" si="54"/>
        <v>0</v>
      </c>
      <c r="I355" s="92">
        <f>COUNTIFS('Module 25'!$G:$G,"&lt;&gt;",'Module 25'!$AB:$AB,#REF!)</f>
        <v>0</v>
      </c>
      <c r="J355" s="85"/>
      <c r="L355" s="34" t="e">
        <f>#REF!</f>
        <v>#REF!</v>
      </c>
      <c r="M355" s="26" t="e">
        <f>E355*#REF!*#REF!</f>
        <v>#REF!</v>
      </c>
      <c r="N355" s="26" t="e">
        <f>F355*#REF!*#REF!</f>
        <v>#REF!</v>
      </c>
      <c r="O355" s="26" t="e">
        <f>G355*#REF!*#REF!</f>
        <v>#REF!</v>
      </c>
      <c r="P355" s="33"/>
    </row>
    <row r="356" spans="1:16" ht="15.75" customHeight="1" thickBot="1" x14ac:dyDescent="0.3">
      <c r="A356" s="22" t="str">
        <f>IF('Module 25'!$AC$12&gt;0,"Yes","No")</f>
        <v>No</v>
      </c>
      <c r="B356" s="102">
        <f>IF(A356="Yes",1,0)</f>
        <v>0</v>
      </c>
      <c r="D356" s="83" t="e">
        <f>#REF!</f>
        <v>#REF!</v>
      </c>
      <c r="E356" s="74">
        <f>COUNTIFS('Module 25'!$C:$C,#REF!,'Module 25'!$AB:$AB,#REF!)</f>
        <v>0</v>
      </c>
      <c r="F356" s="75">
        <f>COUNTIFS('Module 25'!$C:$C,#REF!,'Module 25'!$AB:$AB,#REF!)</f>
        <v>0</v>
      </c>
      <c r="G356" s="76">
        <f>COUNTIFS('Module 25'!$C:$C,#REF!,'Module 25'!$AB:$AB,#REF!)</f>
        <v>0</v>
      </c>
      <c r="H356" s="65">
        <f t="shared" si="54"/>
        <v>0</v>
      </c>
      <c r="I356" s="93">
        <f>COUNTIFS('Module 25'!$G:$G,"&lt;&gt;",'Module 25'!$AB:$AB,#REF!)</f>
        <v>0</v>
      </c>
      <c r="J356" s="85"/>
      <c r="L356" s="34" t="e">
        <f>#REF!</f>
        <v>#REF!</v>
      </c>
      <c r="M356" s="26" t="e">
        <f>E356*#REF!*#REF!</f>
        <v>#REF!</v>
      </c>
      <c r="N356" s="26" t="e">
        <f>F356*#REF!*#REF!</f>
        <v>#REF!</v>
      </c>
      <c r="O356" s="26" t="e">
        <f>G356*#REF!*#REF!</f>
        <v>#REF!</v>
      </c>
      <c r="P356" s="33"/>
    </row>
    <row r="357" spans="1:16" ht="15.75" customHeight="1" thickBot="1" x14ac:dyDescent="0.3">
      <c r="D357" s="80" t="str">
        <f>$D$93</f>
        <v>Total:</v>
      </c>
      <c r="E357" s="81">
        <f>SUM(E351:E356)</f>
        <v>0</v>
      </c>
      <c r="F357" s="81">
        <f>SUM(F351:F356)</f>
        <v>0</v>
      </c>
      <c r="G357" s="81">
        <f>SUM(G351:G356)</f>
        <v>0</v>
      </c>
      <c r="H357" s="82">
        <f>SUM(H351:H356)</f>
        <v>0</v>
      </c>
      <c r="I357" s="82">
        <f>SUM(I351:I356)</f>
        <v>0</v>
      </c>
      <c r="J357" s="104"/>
      <c r="L357" s="34" t="str">
        <f>D357</f>
        <v>Total:</v>
      </c>
      <c r="M357" s="26" t="e">
        <f>SUM(M351:M356)</f>
        <v>#REF!</v>
      </c>
      <c r="N357" s="26" t="e">
        <f>SUM(N351:N356)</f>
        <v>#REF!</v>
      </c>
      <c r="O357" s="26" t="e">
        <f>SUM(O351:O356)</f>
        <v>#REF!</v>
      </c>
      <c r="P357" s="33"/>
    </row>
    <row r="358" spans="1:16" ht="15.75" customHeight="1" thickBot="1" x14ac:dyDescent="0.3">
      <c r="D358" s="55"/>
      <c r="H358" s="4"/>
      <c r="L358" s="26" t="s">
        <v>47</v>
      </c>
      <c r="M358" s="35" t="e">
        <f t="shared" ref="M358:O358" si="55">IF(M350=0,"NA",M357/M350)</f>
        <v>#REF!</v>
      </c>
      <c r="N358" s="35" t="e">
        <f t="shared" si="55"/>
        <v>#REF!</v>
      </c>
      <c r="O358" s="35" t="e">
        <f t="shared" si="55"/>
        <v>#REF!</v>
      </c>
      <c r="P358" s="33"/>
    </row>
    <row r="359" spans="1:16" ht="15.75" customHeight="1" thickBot="1" x14ac:dyDescent="0.3">
      <c r="D359" s="245" t="e">
        <f>#REF!&amp;" - "&amp;#REF!</f>
        <v>#REF!</v>
      </c>
      <c r="E359" s="246"/>
      <c r="F359" s="246"/>
      <c r="G359" s="16"/>
      <c r="H359" s="16"/>
      <c r="I359" s="16" t="str">
        <f>$I$84</f>
        <v xml:space="preserve">Overall Compliance: </v>
      </c>
      <c r="J359" s="17" t="e">
        <f>IF(SUM(M368:O368)=0,"N/A",SUM(M368:O368)/SUM(M361:O361))</f>
        <v>#REF!</v>
      </c>
      <c r="L359" s="26"/>
      <c r="M359" s="26"/>
      <c r="N359" s="26"/>
      <c r="O359" s="26"/>
      <c r="P359" s="33"/>
    </row>
    <row r="360" spans="1:16" ht="15.75" customHeight="1" thickBot="1" x14ac:dyDescent="0.3">
      <c r="D360" s="234" t="str">
        <f>$D$85</f>
        <v>Availability</v>
      </c>
      <c r="E360" s="247" t="str">
        <f>$E$85</f>
        <v>Priority</v>
      </c>
      <c r="F360" s="247"/>
      <c r="G360" s="247"/>
      <c r="H360" s="237" t="str">
        <f>$H$85</f>
        <v>Total</v>
      </c>
      <c r="I360" s="239" t="str">
        <f>$I$85</f>
        <v>Comments</v>
      </c>
      <c r="J360" s="232" t="str">
        <f>$J$85</f>
        <v>Availability by Type</v>
      </c>
      <c r="L360" s="26"/>
      <c r="M360" s="34" t="e">
        <f>#REF!</f>
        <v>#REF!</v>
      </c>
      <c r="N360" s="34" t="e">
        <f>#REF!</f>
        <v>#REF!</v>
      </c>
      <c r="O360" s="34" t="e">
        <f>#REF!</f>
        <v>#REF!</v>
      </c>
      <c r="P360" s="33"/>
    </row>
    <row r="361" spans="1:16" ht="15.75" customHeight="1" thickBot="1" x14ac:dyDescent="0.3">
      <c r="D361" s="235"/>
      <c r="E361" s="71" t="e">
        <f>#REF!</f>
        <v>#REF!</v>
      </c>
      <c r="F361" s="72" t="e">
        <f>#REF!</f>
        <v>#REF!</v>
      </c>
      <c r="G361" s="73" t="e">
        <f>#REF!</f>
        <v>#REF!</v>
      </c>
      <c r="H361" s="238"/>
      <c r="I361" s="240"/>
      <c r="J361" s="233"/>
      <c r="L361" s="34" t="s">
        <v>43</v>
      </c>
      <c r="M361" s="26" t="e">
        <f>E368*#REF!*#REF!</f>
        <v>#REF!</v>
      </c>
      <c r="N361" s="26" t="e">
        <f>F368*#REF!*#REF!</f>
        <v>#REF!</v>
      </c>
      <c r="O361" s="26" t="e">
        <f>G368*#REF!*#REF!</f>
        <v>#REF!</v>
      </c>
      <c r="P361" s="33"/>
    </row>
    <row r="362" spans="1:16" ht="15.75" customHeight="1" thickBot="1" x14ac:dyDescent="0.3">
      <c r="D362" s="84" t="e">
        <f>#REF!</f>
        <v>#REF!</v>
      </c>
      <c r="E362" s="77">
        <f>COUNTIFS('Module 26'!$C:$C,#REF!,'Module 26'!$AB:$AB,#REF!)</f>
        <v>0</v>
      </c>
      <c r="F362" s="78">
        <f>COUNTIFS('Module 26'!$C:$C,#REF!,'Module 26'!$AB:$AB,#REF!)</f>
        <v>0</v>
      </c>
      <c r="G362" s="79">
        <f>COUNTIFS('Module 26'!$C:$C,#REF!,'Module 26'!$AB:$AB,#REF!)</f>
        <v>0</v>
      </c>
      <c r="H362" s="67">
        <f>SUM(E362:G362)</f>
        <v>0</v>
      </c>
      <c r="I362" s="92">
        <f>COUNTIFS('Module 26'!$G:$G,"&lt;&gt;",'Module 26'!$AB:$AB,#REF!)</f>
        <v>0</v>
      </c>
      <c r="J362" s="68"/>
      <c r="L362" s="34" t="e">
        <f>#REF!</f>
        <v>#REF!</v>
      </c>
      <c r="M362" s="26" t="e">
        <f>E362*#REF!*#REF!</f>
        <v>#REF!</v>
      </c>
      <c r="N362" s="26" t="e">
        <f>F362*#REF!*#REF!</f>
        <v>#REF!</v>
      </c>
      <c r="O362" s="26" t="e">
        <f>G362*#REF!*#REF!</f>
        <v>#REF!</v>
      </c>
      <c r="P362" s="33"/>
    </row>
    <row r="363" spans="1:16" ht="15.75" customHeight="1" thickBot="1" x14ac:dyDescent="0.3">
      <c r="D363" s="64" t="e">
        <f>#REF!</f>
        <v>#REF!</v>
      </c>
      <c r="E363" s="74">
        <f>COUNTIFS('Module 26'!$C:$C,#REF!,'Module 26'!$AB:$AB,#REF!)</f>
        <v>0</v>
      </c>
      <c r="F363" s="75">
        <f>COUNTIFS('Module 26'!$C:$C,#REF!,'Module 26'!$AB:$AB,#REF!)</f>
        <v>0</v>
      </c>
      <c r="G363" s="76">
        <f>COUNTIFS('Module 26'!$C:$C,#REF!,'Module 26'!$AB:$AB,#REF!)</f>
        <v>0</v>
      </c>
      <c r="H363" s="65">
        <f t="shared" ref="H363:H367" si="56">SUM(E363:G363)</f>
        <v>0</v>
      </c>
      <c r="I363" s="93">
        <f>COUNTIFS('Module 26'!$G:$G,"&lt;&gt;",'Module 26'!$AB:$AB,#REF!)</f>
        <v>0</v>
      </c>
      <c r="J363" s="85"/>
      <c r="L363" s="34" t="e">
        <f>#REF!</f>
        <v>#REF!</v>
      </c>
      <c r="M363" s="26" t="e">
        <f>E363*#REF!*#REF!</f>
        <v>#REF!</v>
      </c>
      <c r="N363" s="26" t="e">
        <f>F363*#REF!*#REF!</f>
        <v>#REF!</v>
      </c>
      <c r="O363" s="26" t="e">
        <f>G363*#REF!*#REF!</f>
        <v>#REF!</v>
      </c>
      <c r="P363" s="33"/>
    </row>
    <row r="364" spans="1:16" ht="15.75" customHeight="1" thickBot="1" x14ac:dyDescent="0.3">
      <c r="D364" s="66" t="e">
        <f>#REF!</f>
        <v>#REF!</v>
      </c>
      <c r="E364" s="77">
        <f>COUNTIFS('Module 26'!$C:$C,#REF!,'Module 26'!$AB:$AB,#REF!)</f>
        <v>0</v>
      </c>
      <c r="F364" s="78">
        <f>COUNTIFS('Module 26'!$C:$C,#REF!,'Module 26'!$AB:$AB,#REF!)</f>
        <v>0</v>
      </c>
      <c r="G364" s="79">
        <f>COUNTIFS('Module 26'!$C:$C,#REF!,'Module 26'!$AB:$AB,#REF!)</f>
        <v>0</v>
      </c>
      <c r="H364" s="67">
        <f t="shared" si="56"/>
        <v>0</v>
      </c>
      <c r="I364" s="92">
        <f>COUNTIFS('Module 26'!$G:$G,"&lt;&gt;",'Module 26'!$AB:$AB,#REF!)</f>
        <v>0</v>
      </c>
      <c r="J364" s="85"/>
      <c r="L364" s="34" t="e">
        <f>#REF!</f>
        <v>#REF!</v>
      </c>
      <c r="M364" s="26" t="e">
        <f>E364*#REF!*#REF!</f>
        <v>#REF!</v>
      </c>
      <c r="N364" s="26" t="e">
        <f>F364*#REF!*#REF!</f>
        <v>#REF!</v>
      </c>
      <c r="O364" s="26" t="e">
        <f>G364*#REF!*#REF!</f>
        <v>#REF!</v>
      </c>
      <c r="P364" s="33"/>
    </row>
    <row r="365" spans="1:16" ht="15.75" customHeight="1" thickBot="1" x14ac:dyDescent="0.3">
      <c r="A365" s="18" t="s">
        <v>44</v>
      </c>
      <c r="B365" s="100"/>
      <c r="D365" s="69" t="e">
        <f>#REF!</f>
        <v>#REF!</v>
      </c>
      <c r="E365" s="74">
        <f>COUNTIFS('Module 26'!$C:$C,#REF!,'Module 26'!$AB:$AB,#REF!)</f>
        <v>0</v>
      </c>
      <c r="F365" s="75">
        <f>COUNTIFS('Module 26'!$C:$C,#REF!,'Module 26'!$AB:$AB,#REF!)</f>
        <v>0</v>
      </c>
      <c r="G365" s="76">
        <f>COUNTIFS('Module 26'!$C:$C,#REF!,'Module 26'!$AB:$AB,#REF!)</f>
        <v>0</v>
      </c>
      <c r="H365" s="65">
        <f t="shared" si="56"/>
        <v>0</v>
      </c>
      <c r="I365" s="93">
        <f>COUNTIFS('Module 26'!$G:$G,"&lt;&gt;",'Module 26'!$AB:$AB,#REF!)</f>
        <v>0</v>
      </c>
      <c r="J365" s="85"/>
      <c r="L365" s="34" t="e">
        <f>#REF!</f>
        <v>#REF!</v>
      </c>
      <c r="M365" s="26" t="e">
        <f>E365*#REF!*#REF!</f>
        <v>#REF!</v>
      </c>
      <c r="N365" s="26" t="e">
        <f>F365*#REF!*#REF!</f>
        <v>#REF!</v>
      </c>
      <c r="O365" s="26" t="e">
        <f>G365*#REF!*#REF!</f>
        <v>#REF!</v>
      </c>
      <c r="P365" s="33"/>
    </row>
    <row r="366" spans="1:16" ht="15.75" customHeight="1" thickBot="1" x14ac:dyDescent="0.3">
      <c r="A366" s="19" t="s">
        <v>45</v>
      </c>
      <c r="B366" s="101"/>
      <c r="D366" s="70" t="e">
        <f>#REF!</f>
        <v>#REF!</v>
      </c>
      <c r="E366" s="77">
        <f>COUNTIFS('Module 26'!$C:$C,#REF!,'Module 26'!$AB:$AB,#REF!)</f>
        <v>0</v>
      </c>
      <c r="F366" s="78">
        <f>COUNTIFS('Module 26'!$C:$C,#REF!,'Module 26'!$AB:$AB,#REF!)</f>
        <v>0</v>
      </c>
      <c r="G366" s="79">
        <f>COUNTIFS('Module 26'!$C:$C,#REF!,'Module 26'!$AB:$AB,#REF!)</f>
        <v>0</v>
      </c>
      <c r="H366" s="67">
        <f t="shared" si="56"/>
        <v>0</v>
      </c>
      <c r="I366" s="92">
        <f>COUNTIFS('Module 26'!$G:$G,"&lt;&gt;",'Module 26'!$AB:$AB,#REF!)</f>
        <v>0</v>
      </c>
      <c r="J366" s="85"/>
      <c r="L366" s="34" t="e">
        <f>#REF!</f>
        <v>#REF!</v>
      </c>
      <c r="M366" s="26" t="e">
        <f>E366*#REF!*#REF!</f>
        <v>#REF!</v>
      </c>
      <c r="N366" s="26" t="e">
        <f>F366*#REF!*#REF!</f>
        <v>#REF!</v>
      </c>
      <c r="O366" s="26" t="e">
        <f>G366*#REF!*#REF!</f>
        <v>#REF!</v>
      </c>
      <c r="P366" s="33"/>
    </row>
    <row r="367" spans="1:16" ht="15.75" customHeight="1" thickBot="1" x14ac:dyDescent="0.3">
      <c r="A367" s="22" t="str">
        <f>IF('Module 26'!$AC$12&gt;0,"Yes","No")</f>
        <v>No</v>
      </c>
      <c r="B367" s="102">
        <f>IF(A367="Yes",1,0)</f>
        <v>0</v>
      </c>
      <c r="D367" s="83" t="e">
        <f>#REF!</f>
        <v>#REF!</v>
      </c>
      <c r="E367" s="74">
        <f>COUNTIFS('Module 26'!$C:$C,#REF!,'Module 26'!$AB:$AB,#REF!)</f>
        <v>0</v>
      </c>
      <c r="F367" s="75">
        <f>COUNTIFS('Module 26'!$C:$C,#REF!,'Module 26'!$AB:$AB,#REF!)</f>
        <v>0</v>
      </c>
      <c r="G367" s="76">
        <f>COUNTIFS('Module 26'!$C:$C,#REF!,'Module 26'!$AB:$AB,#REF!)</f>
        <v>0</v>
      </c>
      <c r="H367" s="65">
        <f t="shared" si="56"/>
        <v>0</v>
      </c>
      <c r="I367" s="93">
        <f>COUNTIFS('Module 26'!$G:$G,"&lt;&gt;",'Module 26'!$AB:$AB,#REF!)</f>
        <v>0</v>
      </c>
      <c r="J367" s="85"/>
      <c r="L367" s="34" t="e">
        <f>#REF!</f>
        <v>#REF!</v>
      </c>
      <c r="M367" s="26" t="e">
        <f>E367*#REF!*#REF!</f>
        <v>#REF!</v>
      </c>
      <c r="N367" s="26" t="e">
        <f>F367*#REF!*#REF!</f>
        <v>#REF!</v>
      </c>
      <c r="O367" s="26" t="e">
        <f>G367*#REF!*#REF!</f>
        <v>#REF!</v>
      </c>
      <c r="P367" s="33"/>
    </row>
    <row r="368" spans="1:16" ht="15.75" customHeight="1" thickBot="1" x14ac:dyDescent="0.3">
      <c r="D368" s="80" t="str">
        <f>$D$93</f>
        <v>Total:</v>
      </c>
      <c r="E368" s="81">
        <f>SUM(E362:E367)</f>
        <v>0</v>
      </c>
      <c r="F368" s="81">
        <f>SUM(F362:F367)</f>
        <v>0</v>
      </c>
      <c r="G368" s="81">
        <f>SUM(G362:G367)</f>
        <v>0</v>
      </c>
      <c r="H368" s="82">
        <f>SUM(H362:H367)</f>
        <v>0</v>
      </c>
      <c r="I368" s="82">
        <f>SUM(I362:I367)</f>
        <v>0</v>
      </c>
      <c r="J368" s="104"/>
      <c r="L368" s="34" t="str">
        <f>D368</f>
        <v>Total:</v>
      </c>
      <c r="M368" s="26" t="e">
        <f>SUM(M362:M367)</f>
        <v>#REF!</v>
      </c>
      <c r="N368" s="26" t="e">
        <f>SUM(N362:N367)</f>
        <v>#REF!</v>
      </c>
      <c r="O368" s="26" t="e">
        <f>SUM(O362:O367)</f>
        <v>#REF!</v>
      </c>
      <c r="P368" s="33"/>
    </row>
    <row r="369" spans="1:16" ht="15.75" customHeight="1" thickBot="1" x14ac:dyDescent="0.3">
      <c r="D369" s="55"/>
      <c r="H369" s="4"/>
      <c r="L369" s="26" t="s">
        <v>47</v>
      </c>
      <c r="M369" s="35" t="e">
        <f t="shared" ref="M369:O369" si="57">IF(M361=0,"NA",M368/M361)</f>
        <v>#REF!</v>
      </c>
      <c r="N369" s="35" t="e">
        <f t="shared" si="57"/>
        <v>#REF!</v>
      </c>
      <c r="O369" s="35" t="e">
        <f t="shared" si="57"/>
        <v>#REF!</v>
      </c>
      <c r="P369" s="33"/>
    </row>
    <row r="370" spans="1:16" ht="15.75" customHeight="1" thickBot="1" x14ac:dyDescent="0.3">
      <c r="D370" s="245" t="e">
        <f>#REF!&amp;" - "&amp;#REF!</f>
        <v>#REF!</v>
      </c>
      <c r="E370" s="246"/>
      <c r="F370" s="246"/>
      <c r="G370" s="16"/>
      <c r="H370" s="16"/>
      <c r="I370" s="16" t="str">
        <f>$I$84</f>
        <v xml:space="preserve">Overall Compliance: </v>
      </c>
      <c r="J370" s="17" t="e">
        <f>IF(SUM(M379:O379)=0,"N/A",SUM(M379:O379)/SUM(M372:O372))</f>
        <v>#REF!</v>
      </c>
      <c r="L370" s="26"/>
      <c r="M370" s="26"/>
      <c r="N370" s="26"/>
      <c r="O370" s="26"/>
      <c r="P370" s="33"/>
    </row>
    <row r="371" spans="1:16" ht="15.75" customHeight="1" thickBot="1" x14ac:dyDescent="0.3">
      <c r="D371" s="234" t="str">
        <f>$D$85</f>
        <v>Availability</v>
      </c>
      <c r="E371" s="236" t="str">
        <f>$E$85</f>
        <v>Priority</v>
      </c>
      <c r="F371" s="236"/>
      <c r="G371" s="236"/>
      <c r="H371" s="237" t="str">
        <f>$H$85</f>
        <v>Total</v>
      </c>
      <c r="I371" s="239" t="str">
        <f>$I$85</f>
        <v>Comments</v>
      </c>
      <c r="J371" s="232" t="str">
        <f>$J$85</f>
        <v>Availability by Type</v>
      </c>
      <c r="L371" s="26"/>
      <c r="M371" s="34" t="e">
        <f>#REF!</f>
        <v>#REF!</v>
      </c>
      <c r="N371" s="34" t="e">
        <f>#REF!</f>
        <v>#REF!</v>
      </c>
      <c r="O371" s="34" t="e">
        <f>#REF!</f>
        <v>#REF!</v>
      </c>
      <c r="P371" s="33"/>
    </row>
    <row r="372" spans="1:16" ht="15.75" customHeight="1" thickBot="1" x14ac:dyDescent="0.3">
      <c r="D372" s="235"/>
      <c r="E372" s="71" t="e">
        <f>#REF!</f>
        <v>#REF!</v>
      </c>
      <c r="F372" s="72" t="e">
        <f>#REF!</f>
        <v>#REF!</v>
      </c>
      <c r="G372" s="73" t="e">
        <f>#REF!</f>
        <v>#REF!</v>
      </c>
      <c r="H372" s="238"/>
      <c r="I372" s="240"/>
      <c r="J372" s="233"/>
      <c r="L372" s="34" t="s">
        <v>43</v>
      </c>
      <c r="M372" s="26" t="e">
        <f>E379*#REF!*#REF!</f>
        <v>#REF!</v>
      </c>
      <c r="N372" s="26" t="e">
        <f>F379*#REF!*#REF!</f>
        <v>#REF!</v>
      </c>
      <c r="O372" s="26" t="e">
        <f>G379*#REF!*#REF!</f>
        <v>#REF!</v>
      </c>
      <c r="P372" s="33"/>
    </row>
    <row r="373" spans="1:16" ht="15.75" customHeight="1" thickBot="1" x14ac:dyDescent="0.3">
      <c r="D373" s="84" t="e">
        <f>#REF!</f>
        <v>#REF!</v>
      </c>
      <c r="E373" s="77">
        <f>COUNTIFS('Module 27'!$C:$C,#REF!,'Module 27'!$AB:$AB,#REF!)</f>
        <v>0</v>
      </c>
      <c r="F373" s="78">
        <f>COUNTIFS('Module 27'!$C:$C,#REF!,'Module 27'!$AB:$AB,#REF!)</f>
        <v>0</v>
      </c>
      <c r="G373" s="79">
        <f>COUNTIFS('Module 27'!$C:$C,#REF!,'Module 27'!$AB:$AB,#REF!)</f>
        <v>0</v>
      </c>
      <c r="H373" s="67">
        <f>SUM(E373:G373)</f>
        <v>0</v>
      </c>
      <c r="I373" s="92">
        <f>COUNTIFS('Module 27'!$G:$G,"&lt;&gt;",'Module 27'!$AB:$AB,#REF!)</f>
        <v>0</v>
      </c>
      <c r="J373" s="68"/>
      <c r="L373" s="34" t="e">
        <f>#REF!</f>
        <v>#REF!</v>
      </c>
      <c r="M373" s="26" t="e">
        <f>E373*#REF!*#REF!</f>
        <v>#REF!</v>
      </c>
      <c r="N373" s="26" t="e">
        <f>F373*#REF!*#REF!</f>
        <v>#REF!</v>
      </c>
      <c r="O373" s="26" t="e">
        <f>G373*#REF!*#REF!</f>
        <v>#REF!</v>
      </c>
      <c r="P373" s="33"/>
    </row>
    <row r="374" spans="1:16" ht="15.75" customHeight="1" thickBot="1" x14ac:dyDescent="0.3">
      <c r="D374" s="64" t="e">
        <f>#REF!</f>
        <v>#REF!</v>
      </c>
      <c r="E374" s="74">
        <f>COUNTIFS('Module 27'!$C:$C,#REF!,'Module 27'!$AB:$AB,#REF!)</f>
        <v>0</v>
      </c>
      <c r="F374" s="75">
        <f>COUNTIFS('Module 27'!$C:$C,#REF!,'Module 27'!$AB:$AB,#REF!)</f>
        <v>0</v>
      </c>
      <c r="G374" s="76">
        <f>COUNTIFS('Module 27'!$C:$C,#REF!,'Module 27'!$AB:$AB,#REF!)</f>
        <v>0</v>
      </c>
      <c r="H374" s="65">
        <f t="shared" ref="H374:H378" si="58">SUM(E374:G374)</f>
        <v>0</v>
      </c>
      <c r="I374" s="93">
        <f>COUNTIFS('Module 27'!$G:$G,"&lt;&gt;",'Module 27'!$AB:$AB,#REF!)</f>
        <v>0</v>
      </c>
      <c r="J374" s="85"/>
      <c r="L374" s="34" t="e">
        <f>#REF!</f>
        <v>#REF!</v>
      </c>
      <c r="M374" s="26" t="e">
        <f>E374*#REF!*#REF!</f>
        <v>#REF!</v>
      </c>
      <c r="N374" s="26" t="e">
        <f>F374*#REF!*#REF!</f>
        <v>#REF!</v>
      </c>
      <c r="O374" s="26" t="e">
        <f>G374*#REF!*#REF!</f>
        <v>#REF!</v>
      </c>
      <c r="P374" s="33"/>
    </row>
    <row r="375" spans="1:16" ht="15.75" customHeight="1" thickBot="1" x14ac:dyDescent="0.3">
      <c r="D375" s="66" t="e">
        <f>#REF!</f>
        <v>#REF!</v>
      </c>
      <c r="E375" s="77">
        <f>COUNTIFS('Module 27'!$C:$C,#REF!,'Module 27'!$AB:$AB,#REF!)</f>
        <v>0</v>
      </c>
      <c r="F375" s="78">
        <f>COUNTIFS('Module 27'!$C:$C,#REF!,'Module 27'!$AB:$AB,#REF!)</f>
        <v>0</v>
      </c>
      <c r="G375" s="79">
        <f>COUNTIFS('Module 27'!$C:$C,#REF!,'Module 27'!$AB:$AB,#REF!)</f>
        <v>0</v>
      </c>
      <c r="H375" s="67">
        <f t="shared" si="58"/>
        <v>0</v>
      </c>
      <c r="I375" s="92">
        <f>COUNTIFS('Module 27'!$G:$G,"&lt;&gt;",'Module 27'!$AB:$AB,#REF!)</f>
        <v>0</v>
      </c>
      <c r="J375" s="85"/>
      <c r="L375" s="34" t="e">
        <f>#REF!</f>
        <v>#REF!</v>
      </c>
      <c r="M375" s="26" t="e">
        <f>E375*#REF!*#REF!</f>
        <v>#REF!</v>
      </c>
      <c r="N375" s="26" t="e">
        <f>F375*#REF!*#REF!</f>
        <v>#REF!</v>
      </c>
      <c r="O375" s="26" t="e">
        <f>G375*#REF!*#REF!</f>
        <v>#REF!</v>
      </c>
      <c r="P375" s="33"/>
    </row>
    <row r="376" spans="1:16" ht="15.75" customHeight="1" thickBot="1" x14ac:dyDescent="0.3">
      <c r="A376" s="18" t="s">
        <v>44</v>
      </c>
      <c r="B376" s="100"/>
      <c r="D376" s="69" t="e">
        <f>#REF!</f>
        <v>#REF!</v>
      </c>
      <c r="E376" s="74">
        <f>COUNTIFS('Module 27'!$C:$C,#REF!,'Module 27'!$AB:$AB,#REF!)</f>
        <v>0</v>
      </c>
      <c r="F376" s="75">
        <f>COUNTIFS('Module 27'!$C:$C,#REF!,'Module 27'!$AB:$AB,#REF!)</f>
        <v>0</v>
      </c>
      <c r="G376" s="76">
        <f>COUNTIFS('Module 27'!$C:$C,#REF!,'Module 27'!$AB:$AB,#REF!)</f>
        <v>0</v>
      </c>
      <c r="H376" s="65">
        <f t="shared" si="58"/>
        <v>0</v>
      </c>
      <c r="I376" s="93">
        <f>COUNTIFS('Module 27'!$G:$G,"&lt;&gt;",'Module 27'!$AB:$AB,#REF!)</f>
        <v>0</v>
      </c>
      <c r="J376" s="85"/>
      <c r="L376" s="34" t="e">
        <f>#REF!</f>
        <v>#REF!</v>
      </c>
      <c r="M376" s="26" t="e">
        <f>E376*#REF!*#REF!</f>
        <v>#REF!</v>
      </c>
      <c r="N376" s="26" t="e">
        <f>F376*#REF!*#REF!</f>
        <v>#REF!</v>
      </c>
      <c r="O376" s="26" t="e">
        <f>G376*#REF!*#REF!</f>
        <v>#REF!</v>
      </c>
      <c r="P376" s="33"/>
    </row>
    <row r="377" spans="1:16" ht="15.75" customHeight="1" thickBot="1" x14ac:dyDescent="0.3">
      <c r="A377" s="19" t="s">
        <v>45</v>
      </c>
      <c r="B377" s="101"/>
      <c r="D377" s="70" t="e">
        <f>#REF!</f>
        <v>#REF!</v>
      </c>
      <c r="E377" s="77">
        <f>COUNTIFS('Module 27'!$C:$C,#REF!,'Module 27'!$AB:$AB,#REF!)</f>
        <v>0</v>
      </c>
      <c r="F377" s="78">
        <f>COUNTIFS('Module 27'!$C:$C,#REF!,'Module 27'!$AB:$AB,#REF!)</f>
        <v>0</v>
      </c>
      <c r="G377" s="79">
        <f>COUNTIFS('Module 27'!$C:$C,#REF!,'Module 27'!$AB:$AB,#REF!)</f>
        <v>0</v>
      </c>
      <c r="H377" s="67">
        <f t="shared" si="58"/>
        <v>0</v>
      </c>
      <c r="I377" s="92">
        <f>COUNTIFS('Module 27'!$G:$G,"&lt;&gt;",'Module 27'!$AB:$AB,#REF!)</f>
        <v>0</v>
      </c>
      <c r="J377" s="85"/>
      <c r="L377" s="34" t="e">
        <f>#REF!</f>
        <v>#REF!</v>
      </c>
      <c r="M377" s="26" t="e">
        <f>E377*#REF!*#REF!</f>
        <v>#REF!</v>
      </c>
      <c r="N377" s="26" t="e">
        <f>F377*#REF!*#REF!</f>
        <v>#REF!</v>
      </c>
      <c r="O377" s="26" t="e">
        <f>G377*#REF!*#REF!</f>
        <v>#REF!</v>
      </c>
      <c r="P377" s="33"/>
    </row>
    <row r="378" spans="1:16" ht="15.75" customHeight="1" thickBot="1" x14ac:dyDescent="0.3">
      <c r="A378" s="22" t="str">
        <f>IF('Module 27'!$AC$12&gt;0,"Yes","No")</f>
        <v>No</v>
      </c>
      <c r="B378" s="102">
        <f>IF(A378="Yes",1,0)</f>
        <v>0</v>
      </c>
      <c r="D378" s="83" t="e">
        <f>#REF!</f>
        <v>#REF!</v>
      </c>
      <c r="E378" s="74">
        <f>COUNTIFS('Module 27'!$C:$C,#REF!,'Module 27'!$AB:$AB,#REF!)</f>
        <v>0</v>
      </c>
      <c r="F378" s="75">
        <f>COUNTIFS('Module 27'!$C:$C,#REF!,'Module 27'!$AB:$AB,#REF!)</f>
        <v>0</v>
      </c>
      <c r="G378" s="76">
        <f>COUNTIFS('Module 27'!$C:$C,#REF!,'Module 27'!$AB:$AB,#REF!)</f>
        <v>0</v>
      </c>
      <c r="H378" s="65">
        <f t="shared" si="58"/>
        <v>0</v>
      </c>
      <c r="I378" s="93">
        <f>COUNTIFS('Module 27'!$G:$G,"&lt;&gt;",'Module 27'!$AB:$AB,#REF!)</f>
        <v>0</v>
      </c>
      <c r="J378" s="85"/>
      <c r="L378" s="34" t="e">
        <f>#REF!</f>
        <v>#REF!</v>
      </c>
      <c r="M378" s="26" t="e">
        <f>E378*#REF!*#REF!</f>
        <v>#REF!</v>
      </c>
      <c r="N378" s="26" t="e">
        <f>F378*#REF!*#REF!</f>
        <v>#REF!</v>
      </c>
      <c r="O378" s="26" t="e">
        <f>G378*#REF!*#REF!</f>
        <v>#REF!</v>
      </c>
      <c r="P378" s="33"/>
    </row>
    <row r="379" spans="1:16" ht="15.75" customHeight="1" thickBot="1" x14ac:dyDescent="0.3">
      <c r="D379" s="80" t="str">
        <f>$D$93</f>
        <v>Total:</v>
      </c>
      <c r="E379" s="81">
        <f>SUM(E373:E378)</f>
        <v>0</v>
      </c>
      <c r="F379" s="81">
        <f>SUM(F373:F378)</f>
        <v>0</v>
      </c>
      <c r="G379" s="81">
        <f>SUM(G373:G378)</f>
        <v>0</v>
      </c>
      <c r="H379" s="82">
        <f>SUM(H373:H378)</f>
        <v>0</v>
      </c>
      <c r="I379" s="82">
        <f>SUM(I373:I378)</f>
        <v>0</v>
      </c>
      <c r="J379" s="104"/>
      <c r="L379" s="34" t="str">
        <f>D379</f>
        <v>Total:</v>
      </c>
      <c r="M379" s="26" t="e">
        <f>SUM(M373:M378)</f>
        <v>#REF!</v>
      </c>
      <c r="N379" s="26" t="e">
        <f>SUM(N373:N378)</f>
        <v>#REF!</v>
      </c>
      <c r="O379" s="26" t="e">
        <f>SUM(O373:O378)</f>
        <v>#REF!</v>
      </c>
      <c r="P379" s="33"/>
    </row>
    <row r="380" spans="1:16" ht="15.75" customHeight="1" thickBot="1" x14ac:dyDescent="0.3">
      <c r="H380" s="4"/>
      <c r="L380" s="26" t="s">
        <v>47</v>
      </c>
      <c r="M380" s="35" t="e">
        <f t="shared" ref="M380:O380" si="59">IF(M372=0,"NA",M379/M372)</f>
        <v>#REF!</v>
      </c>
      <c r="N380" s="35" t="e">
        <f t="shared" si="59"/>
        <v>#REF!</v>
      </c>
      <c r="O380" s="35" t="e">
        <f t="shared" si="59"/>
        <v>#REF!</v>
      </c>
      <c r="P380" s="33"/>
    </row>
    <row r="381" spans="1:16" ht="15.75" customHeight="1" thickBot="1" x14ac:dyDescent="0.3">
      <c r="D381" s="245" t="e">
        <f>#REF!&amp;" - "&amp;#REF!</f>
        <v>#REF!</v>
      </c>
      <c r="E381" s="246"/>
      <c r="F381" s="246"/>
      <c r="G381" s="16"/>
      <c r="H381" s="16"/>
      <c r="I381" s="16" t="str">
        <f>$I$84</f>
        <v xml:space="preserve">Overall Compliance: </v>
      </c>
      <c r="J381" s="17" t="e">
        <f>IF(SUM(M390:O390)=0,"N/A",SUM(M390:O390)/SUM(M383:O383))</f>
        <v>#REF!</v>
      </c>
      <c r="L381" s="26"/>
      <c r="M381" s="26"/>
      <c r="N381" s="26"/>
      <c r="O381" s="26"/>
      <c r="P381" s="33"/>
    </row>
    <row r="382" spans="1:16" ht="15.75" customHeight="1" thickBot="1" x14ac:dyDescent="0.3">
      <c r="D382" s="234" t="str">
        <f>$D$85</f>
        <v>Availability</v>
      </c>
      <c r="E382" s="236" t="str">
        <f>$E$85</f>
        <v>Priority</v>
      </c>
      <c r="F382" s="236"/>
      <c r="G382" s="236"/>
      <c r="H382" s="237" t="str">
        <f>$H$85</f>
        <v>Total</v>
      </c>
      <c r="I382" s="239" t="str">
        <f>$I$85</f>
        <v>Comments</v>
      </c>
      <c r="J382" s="232" t="str">
        <f>$J$85</f>
        <v>Availability by Type</v>
      </c>
      <c r="L382" s="26"/>
      <c r="M382" s="34" t="e">
        <f>#REF!</f>
        <v>#REF!</v>
      </c>
      <c r="N382" s="34" t="e">
        <f>#REF!</f>
        <v>#REF!</v>
      </c>
      <c r="O382" s="34" t="e">
        <f>#REF!</f>
        <v>#REF!</v>
      </c>
      <c r="P382" s="33"/>
    </row>
    <row r="383" spans="1:16" ht="15.75" customHeight="1" thickBot="1" x14ac:dyDescent="0.3">
      <c r="D383" s="235"/>
      <c r="E383" s="71" t="e">
        <f>#REF!</f>
        <v>#REF!</v>
      </c>
      <c r="F383" s="72" t="e">
        <f>#REF!</f>
        <v>#REF!</v>
      </c>
      <c r="G383" s="73" t="e">
        <f>#REF!</f>
        <v>#REF!</v>
      </c>
      <c r="H383" s="238"/>
      <c r="I383" s="240"/>
      <c r="J383" s="233"/>
      <c r="L383" s="34" t="s">
        <v>43</v>
      </c>
      <c r="M383" s="26" t="e">
        <f>E390*#REF!*#REF!</f>
        <v>#REF!</v>
      </c>
      <c r="N383" s="26" t="e">
        <f>F390*#REF!*#REF!</f>
        <v>#REF!</v>
      </c>
      <c r="O383" s="26" t="e">
        <f>G390*#REF!*#REF!</f>
        <v>#REF!</v>
      </c>
      <c r="P383" s="33"/>
    </row>
    <row r="384" spans="1:16" ht="15.75" customHeight="1" thickBot="1" x14ac:dyDescent="0.3">
      <c r="D384" s="84" t="e">
        <f>#REF!</f>
        <v>#REF!</v>
      </c>
      <c r="E384" s="77">
        <f>COUNTIFS('Module 28'!$C:$C,#REF!,'Module 28'!$AB:$AB,#REF!)</f>
        <v>0</v>
      </c>
      <c r="F384" s="78">
        <f>COUNTIFS('Module 28'!$C:$C,#REF!,'Module 28'!$AB:$AB,#REF!)</f>
        <v>0</v>
      </c>
      <c r="G384" s="79">
        <f>COUNTIFS('Module 28'!$C:$C,#REF!,'Module 28'!$AB:$AB,#REF!)</f>
        <v>0</v>
      </c>
      <c r="H384" s="67">
        <f>SUM(E384:G384)</f>
        <v>0</v>
      </c>
      <c r="I384" s="92">
        <f>COUNTIFS('Module 28'!$G:$G,"&lt;&gt;",'Module 28'!$AB:$AB,#REF!)</f>
        <v>0</v>
      </c>
      <c r="J384" s="68"/>
      <c r="L384" s="34" t="e">
        <f>#REF!</f>
        <v>#REF!</v>
      </c>
      <c r="M384" s="26" t="e">
        <f>E384*#REF!*#REF!</f>
        <v>#REF!</v>
      </c>
      <c r="N384" s="26" t="e">
        <f>F384*#REF!*#REF!</f>
        <v>#REF!</v>
      </c>
      <c r="O384" s="26" t="e">
        <f>G384*#REF!*#REF!</f>
        <v>#REF!</v>
      </c>
      <c r="P384" s="33"/>
    </row>
    <row r="385" spans="1:16" ht="15.75" customHeight="1" thickBot="1" x14ac:dyDescent="0.3">
      <c r="D385" s="64" t="e">
        <f>#REF!</f>
        <v>#REF!</v>
      </c>
      <c r="E385" s="74">
        <f>COUNTIFS('Module 28'!$C:$C,#REF!,'Module 28'!$AB:$AB,#REF!)</f>
        <v>0</v>
      </c>
      <c r="F385" s="75">
        <f>COUNTIFS('Module 28'!$C:$C,#REF!,'Module 28'!$AB:$AB,#REF!)</f>
        <v>0</v>
      </c>
      <c r="G385" s="76">
        <f>COUNTIFS('Module 28'!$C:$C,#REF!,'Module 28'!$AB:$AB,#REF!)</f>
        <v>0</v>
      </c>
      <c r="H385" s="65">
        <f t="shared" ref="H385:H389" si="60">SUM(E385:G385)</f>
        <v>0</v>
      </c>
      <c r="I385" s="93">
        <f>COUNTIFS('Module 28'!$G:$G,"&lt;&gt;",'Module 28'!$AB:$AB,#REF!)</f>
        <v>0</v>
      </c>
      <c r="J385" s="85"/>
      <c r="L385" s="34" t="e">
        <f>#REF!</f>
        <v>#REF!</v>
      </c>
      <c r="M385" s="26" t="e">
        <f>E385*#REF!*#REF!</f>
        <v>#REF!</v>
      </c>
      <c r="N385" s="26" t="e">
        <f>F385*#REF!*#REF!</f>
        <v>#REF!</v>
      </c>
      <c r="O385" s="26" t="e">
        <f>G385*#REF!*#REF!</f>
        <v>#REF!</v>
      </c>
      <c r="P385" s="33"/>
    </row>
    <row r="386" spans="1:16" ht="15.75" customHeight="1" thickBot="1" x14ac:dyDescent="0.3">
      <c r="D386" s="66" t="e">
        <f>#REF!</f>
        <v>#REF!</v>
      </c>
      <c r="E386" s="77">
        <f>COUNTIFS('Module 28'!$C:$C,#REF!,'Module 28'!$AB:$AB,#REF!)</f>
        <v>0</v>
      </c>
      <c r="F386" s="78">
        <f>COUNTIFS('Module 28'!$C:$C,#REF!,'Module 28'!$AB:$AB,#REF!)</f>
        <v>0</v>
      </c>
      <c r="G386" s="79">
        <f>COUNTIFS('Module 28'!$C:$C,#REF!,'Module 28'!$AB:$AB,#REF!)</f>
        <v>0</v>
      </c>
      <c r="H386" s="67">
        <f t="shared" si="60"/>
        <v>0</v>
      </c>
      <c r="I386" s="92">
        <f>COUNTIFS('Module 28'!$G:$G,"&lt;&gt;",'Module 28'!$AB:$AB,#REF!)</f>
        <v>0</v>
      </c>
      <c r="J386" s="85"/>
      <c r="L386" s="34" t="e">
        <f>#REF!</f>
        <v>#REF!</v>
      </c>
      <c r="M386" s="26" t="e">
        <f>E386*#REF!*#REF!</f>
        <v>#REF!</v>
      </c>
      <c r="N386" s="26" t="e">
        <f>F386*#REF!*#REF!</f>
        <v>#REF!</v>
      </c>
      <c r="O386" s="26" t="e">
        <f>G386*#REF!*#REF!</f>
        <v>#REF!</v>
      </c>
      <c r="P386" s="33"/>
    </row>
    <row r="387" spans="1:16" ht="15.75" customHeight="1" thickBot="1" x14ac:dyDescent="0.3">
      <c r="A387" s="18" t="s">
        <v>44</v>
      </c>
      <c r="B387" s="100"/>
      <c r="D387" s="69" t="e">
        <f>#REF!</f>
        <v>#REF!</v>
      </c>
      <c r="E387" s="74">
        <f>COUNTIFS('Module 28'!$C:$C,#REF!,'Module 28'!$AB:$AB,#REF!)</f>
        <v>0</v>
      </c>
      <c r="F387" s="75">
        <f>COUNTIFS('Module 28'!$C:$C,#REF!,'Module 28'!$AB:$AB,#REF!)</f>
        <v>0</v>
      </c>
      <c r="G387" s="76">
        <f>COUNTIFS('Module 28'!$C:$C,#REF!,'Module 28'!$AB:$AB,#REF!)</f>
        <v>0</v>
      </c>
      <c r="H387" s="65">
        <f t="shared" si="60"/>
        <v>0</v>
      </c>
      <c r="I387" s="93">
        <f>COUNTIFS('Module 28'!$G:$G,"&lt;&gt;",'Module 28'!$AB:$AB,#REF!)</f>
        <v>0</v>
      </c>
      <c r="J387" s="85"/>
      <c r="L387" s="34" t="e">
        <f>#REF!</f>
        <v>#REF!</v>
      </c>
      <c r="M387" s="26" t="e">
        <f>E387*#REF!*#REF!</f>
        <v>#REF!</v>
      </c>
      <c r="N387" s="26" t="e">
        <f>F387*#REF!*#REF!</f>
        <v>#REF!</v>
      </c>
      <c r="O387" s="26" t="e">
        <f>G387*#REF!*#REF!</f>
        <v>#REF!</v>
      </c>
      <c r="P387" s="33"/>
    </row>
    <row r="388" spans="1:16" ht="15.75" customHeight="1" thickBot="1" x14ac:dyDescent="0.3">
      <c r="A388" s="19" t="s">
        <v>45</v>
      </c>
      <c r="B388" s="101"/>
      <c r="D388" s="70" t="e">
        <f>#REF!</f>
        <v>#REF!</v>
      </c>
      <c r="E388" s="77">
        <f>COUNTIFS('Module 28'!$C:$C,#REF!,'Module 28'!$AB:$AB,#REF!)</f>
        <v>0</v>
      </c>
      <c r="F388" s="78">
        <f>COUNTIFS('Module 28'!$C:$C,#REF!,'Module 28'!$AB:$AB,#REF!)</f>
        <v>0</v>
      </c>
      <c r="G388" s="79">
        <f>COUNTIFS('Module 28'!$C:$C,#REF!,'Module 28'!$AB:$AB,#REF!)</f>
        <v>0</v>
      </c>
      <c r="H388" s="67">
        <f t="shared" si="60"/>
        <v>0</v>
      </c>
      <c r="I388" s="92">
        <f>COUNTIFS('Module 28'!$G:$G,"&lt;&gt;",'Module 28'!$AB:$AB,#REF!)</f>
        <v>0</v>
      </c>
      <c r="J388" s="85"/>
      <c r="L388" s="34" t="e">
        <f>#REF!</f>
        <v>#REF!</v>
      </c>
      <c r="M388" s="26" t="e">
        <f>E388*#REF!*#REF!</f>
        <v>#REF!</v>
      </c>
      <c r="N388" s="26" t="e">
        <f>F388*#REF!*#REF!</f>
        <v>#REF!</v>
      </c>
      <c r="O388" s="26" t="e">
        <f>G388*#REF!*#REF!</f>
        <v>#REF!</v>
      </c>
      <c r="P388" s="33"/>
    </row>
    <row r="389" spans="1:16" ht="15.75" customHeight="1" thickBot="1" x14ac:dyDescent="0.3">
      <c r="A389" s="22" t="str">
        <f>IF('Module 28'!$AC$12&gt;0,"Yes","No")</f>
        <v>No</v>
      </c>
      <c r="B389" s="102">
        <f>IF(A389="Yes",1,0)</f>
        <v>0</v>
      </c>
      <c r="D389" s="83" t="e">
        <f>#REF!</f>
        <v>#REF!</v>
      </c>
      <c r="E389" s="74">
        <f>COUNTIFS('Module 28'!$C:$C,#REF!,'Module 28'!$AB:$AB,#REF!)</f>
        <v>0</v>
      </c>
      <c r="F389" s="75">
        <f>COUNTIFS('Module 28'!$C:$C,#REF!,'Module 28'!$AB:$AB,#REF!)</f>
        <v>0</v>
      </c>
      <c r="G389" s="76">
        <f>COUNTIFS('Module 28'!$C:$C,#REF!,'Module 28'!$AB:$AB,#REF!)</f>
        <v>0</v>
      </c>
      <c r="H389" s="65">
        <f t="shared" si="60"/>
        <v>0</v>
      </c>
      <c r="I389" s="93">
        <f>COUNTIFS('Module 28'!$G:$G,"&lt;&gt;",'Module 28'!$AB:$AB,#REF!)</f>
        <v>0</v>
      </c>
      <c r="J389" s="85"/>
      <c r="L389" s="34" t="e">
        <f>#REF!</f>
        <v>#REF!</v>
      </c>
      <c r="M389" s="26" t="e">
        <f>E389*#REF!*#REF!</f>
        <v>#REF!</v>
      </c>
      <c r="N389" s="26" t="e">
        <f>F389*#REF!*#REF!</f>
        <v>#REF!</v>
      </c>
      <c r="O389" s="26" t="e">
        <f>G389*#REF!*#REF!</f>
        <v>#REF!</v>
      </c>
      <c r="P389" s="33"/>
    </row>
    <row r="390" spans="1:16" ht="15.75" customHeight="1" thickBot="1" x14ac:dyDescent="0.3">
      <c r="D390" s="80" t="str">
        <f>$D$93</f>
        <v>Total:</v>
      </c>
      <c r="E390" s="81">
        <f>SUM(E384:E389)</f>
        <v>0</v>
      </c>
      <c r="F390" s="81">
        <f>SUM(F384:F389)</f>
        <v>0</v>
      </c>
      <c r="G390" s="81">
        <f>SUM(G384:G389)</f>
        <v>0</v>
      </c>
      <c r="H390" s="82">
        <f>SUM(H384:H389)</f>
        <v>0</v>
      </c>
      <c r="I390" s="82">
        <f>SUM(I384:I389)</f>
        <v>0</v>
      </c>
      <c r="J390" s="104"/>
      <c r="L390" s="34" t="str">
        <f>D390</f>
        <v>Total:</v>
      </c>
      <c r="M390" s="26" t="e">
        <f>SUM(M384:M389)</f>
        <v>#REF!</v>
      </c>
      <c r="N390" s="26" t="e">
        <f>SUM(N384:N389)</f>
        <v>#REF!</v>
      </c>
      <c r="O390" s="26" t="e">
        <f>SUM(O384:O389)</f>
        <v>#REF!</v>
      </c>
      <c r="P390" s="33"/>
    </row>
    <row r="391" spans="1:16" ht="15.75" customHeight="1" thickBot="1" x14ac:dyDescent="0.3">
      <c r="D391" s="55"/>
      <c r="H391" s="4"/>
      <c r="L391" s="26" t="s">
        <v>47</v>
      </c>
      <c r="M391" s="35" t="e">
        <f t="shared" ref="M391:O391" si="61">IF(M383=0,"NA",M390/M383)</f>
        <v>#REF!</v>
      </c>
      <c r="N391" s="35" t="e">
        <f t="shared" si="61"/>
        <v>#REF!</v>
      </c>
      <c r="O391" s="35" t="e">
        <f t="shared" si="61"/>
        <v>#REF!</v>
      </c>
      <c r="P391" s="33"/>
    </row>
    <row r="392" spans="1:16" ht="15.75" customHeight="1" thickBot="1" x14ac:dyDescent="0.3">
      <c r="D392" s="245" t="e">
        <f>#REF!&amp;" - "&amp;#REF!</f>
        <v>#REF!</v>
      </c>
      <c r="E392" s="246"/>
      <c r="F392" s="246"/>
      <c r="G392" s="16"/>
      <c r="H392" s="16"/>
      <c r="I392" s="16" t="str">
        <f>$I$84</f>
        <v xml:space="preserve">Overall Compliance: </v>
      </c>
      <c r="J392" s="17" t="e">
        <f>IF(SUM(M401:O401)=0,"N/A",SUM(M401:O401)/SUM(M394:O394))</f>
        <v>#REF!</v>
      </c>
      <c r="L392" s="26"/>
      <c r="M392" s="26"/>
      <c r="N392" s="26"/>
      <c r="O392" s="26"/>
      <c r="P392" s="33"/>
    </row>
    <row r="393" spans="1:16" ht="15.75" customHeight="1" thickBot="1" x14ac:dyDescent="0.3">
      <c r="D393" s="234" t="str">
        <f>$D$85</f>
        <v>Availability</v>
      </c>
      <c r="E393" s="236" t="str">
        <f>$E$85</f>
        <v>Priority</v>
      </c>
      <c r="F393" s="236"/>
      <c r="G393" s="236"/>
      <c r="H393" s="237" t="str">
        <f>$H$85</f>
        <v>Total</v>
      </c>
      <c r="I393" s="239" t="str">
        <f>$I$85</f>
        <v>Comments</v>
      </c>
      <c r="J393" s="232" t="str">
        <f>$J$85</f>
        <v>Availability by Type</v>
      </c>
      <c r="L393" s="26"/>
      <c r="M393" s="34" t="e">
        <f>#REF!</f>
        <v>#REF!</v>
      </c>
      <c r="N393" s="34" t="e">
        <f>#REF!</f>
        <v>#REF!</v>
      </c>
      <c r="O393" s="34" t="e">
        <f>#REF!</f>
        <v>#REF!</v>
      </c>
      <c r="P393" s="33"/>
    </row>
    <row r="394" spans="1:16" ht="15.75" customHeight="1" thickBot="1" x14ac:dyDescent="0.3">
      <c r="D394" s="235"/>
      <c r="E394" s="71" t="e">
        <f>#REF!</f>
        <v>#REF!</v>
      </c>
      <c r="F394" s="72" t="e">
        <f>#REF!</f>
        <v>#REF!</v>
      </c>
      <c r="G394" s="73" t="e">
        <f>#REF!</f>
        <v>#REF!</v>
      </c>
      <c r="H394" s="238"/>
      <c r="I394" s="240"/>
      <c r="J394" s="233"/>
      <c r="L394" s="34" t="s">
        <v>43</v>
      </c>
      <c r="M394" s="26" t="e">
        <f>E401*#REF!*#REF!</f>
        <v>#REF!</v>
      </c>
      <c r="N394" s="26" t="e">
        <f>F401*#REF!*#REF!</f>
        <v>#REF!</v>
      </c>
      <c r="O394" s="26" t="e">
        <f>G401*#REF!*#REF!</f>
        <v>#REF!</v>
      </c>
      <c r="P394" s="33"/>
    </row>
    <row r="395" spans="1:16" ht="15.75" customHeight="1" thickBot="1" x14ac:dyDescent="0.3">
      <c r="D395" s="84" t="e">
        <f>#REF!</f>
        <v>#REF!</v>
      </c>
      <c r="E395" s="77">
        <f>COUNTIFS('Module 29'!$C:$C,#REF!,'Module 29'!$AB:$AB,#REF!)</f>
        <v>0</v>
      </c>
      <c r="F395" s="78">
        <f>COUNTIFS('Module 29'!$C:$C,#REF!,'Module 29'!$AB:$AB,#REF!)</f>
        <v>0</v>
      </c>
      <c r="G395" s="79">
        <f>COUNTIFS('Module 29'!$C:$C,#REF!,'Module 29'!$AB:$AB,#REF!)</f>
        <v>0</v>
      </c>
      <c r="H395" s="67">
        <f>SUM(E395:G395)</f>
        <v>0</v>
      </c>
      <c r="I395" s="92">
        <f>COUNTIFS('Module 29'!$G:$G,"&lt;&gt;",'Module 29'!$AB:$AB,#REF!)</f>
        <v>0</v>
      </c>
      <c r="J395" s="68"/>
      <c r="L395" s="34" t="e">
        <f>#REF!</f>
        <v>#REF!</v>
      </c>
      <c r="M395" s="26" t="e">
        <f>E395*#REF!*#REF!</f>
        <v>#REF!</v>
      </c>
      <c r="N395" s="26" t="e">
        <f>F395*#REF!*#REF!</f>
        <v>#REF!</v>
      </c>
      <c r="O395" s="26" t="e">
        <f>G395*#REF!*#REF!</f>
        <v>#REF!</v>
      </c>
      <c r="P395" s="33"/>
    </row>
    <row r="396" spans="1:16" ht="15.75" customHeight="1" thickBot="1" x14ac:dyDescent="0.3">
      <c r="D396" s="64" t="e">
        <f>#REF!</f>
        <v>#REF!</v>
      </c>
      <c r="E396" s="74">
        <f>COUNTIFS('Module 29'!$C:$C,#REF!,'Module 29'!$AB:$AB,#REF!)</f>
        <v>0</v>
      </c>
      <c r="F396" s="75">
        <f>COUNTIFS('Module 29'!$C:$C,#REF!,'Module 29'!$AB:$AB,#REF!)</f>
        <v>0</v>
      </c>
      <c r="G396" s="76">
        <f>COUNTIFS('Module 29'!$C:$C,#REF!,'Module 29'!$AB:$AB,#REF!)</f>
        <v>0</v>
      </c>
      <c r="H396" s="65">
        <f t="shared" ref="H396:H400" si="62">SUM(E396:G396)</f>
        <v>0</v>
      </c>
      <c r="I396" s="93">
        <f>COUNTIFS('Module 29'!$G:$G,"&lt;&gt;",'Module 29'!$AB:$AB,#REF!)</f>
        <v>0</v>
      </c>
      <c r="J396" s="85"/>
      <c r="L396" s="34" t="e">
        <f>#REF!</f>
        <v>#REF!</v>
      </c>
      <c r="M396" s="26" t="e">
        <f>E396*#REF!*#REF!</f>
        <v>#REF!</v>
      </c>
      <c r="N396" s="26" t="e">
        <f>F396*#REF!*#REF!</f>
        <v>#REF!</v>
      </c>
      <c r="O396" s="26" t="e">
        <f>G396*#REF!*#REF!</f>
        <v>#REF!</v>
      </c>
      <c r="P396" s="33"/>
    </row>
    <row r="397" spans="1:16" ht="15.75" customHeight="1" thickBot="1" x14ac:dyDescent="0.3">
      <c r="D397" s="66" t="e">
        <f>#REF!</f>
        <v>#REF!</v>
      </c>
      <c r="E397" s="77">
        <f>COUNTIFS('Module 29'!$C:$C,#REF!,'Module 29'!$AB:$AB,#REF!)</f>
        <v>0</v>
      </c>
      <c r="F397" s="78">
        <f>COUNTIFS('Module 29'!$C:$C,#REF!,'Module 29'!$AB:$AB,#REF!)</f>
        <v>0</v>
      </c>
      <c r="G397" s="79">
        <f>COUNTIFS('Module 29'!$C:$C,#REF!,'Module 29'!$AB:$AB,#REF!)</f>
        <v>0</v>
      </c>
      <c r="H397" s="67">
        <f t="shared" si="62"/>
        <v>0</v>
      </c>
      <c r="I397" s="92">
        <f>COUNTIFS('Module 29'!$G:$G,"&lt;&gt;",'Module 29'!$AB:$AB,#REF!)</f>
        <v>0</v>
      </c>
      <c r="J397" s="85"/>
      <c r="L397" s="34" t="e">
        <f>#REF!</f>
        <v>#REF!</v>
      </c>
      <c r="M397" s="26" t="e">
        <f>E397*#REF!*#REF!</f>
        <v>#REF!</v>
      </c>
      <c r="N397" s="26" t="e">
        <f>F397*#REF!*#REF!</f>
        <v>#REF!</v>
      </c>
      <c r="O397" s="26" t="e">
        <f>G397*#REF!*#REF!</f>
        <v>#REF!</v>
      </c>
      <c r="P397" s="33"/>
    </row>
    <row r="398" spans="1:16" ht="15.75" customHeight="1" thickBot="1" x14ac:dyDescent="0.3">
      <c r="A398" s="18" t="s">
        <v>44</v>
      </c>
      <c r="B398" s="100"/>
      <c r="D398" s="69" t="e">
        <f>#REF!</f>
        <v>#REF!</v>
      </c>
      <c r="E398" s="74">
        <f>COUNTIFS('Module 29'!$C:$C,#REF!,'Module 29'!$AB:$AB,#REF!)</f>
        <v>0</v>
      </c>
      <c r="F398" s="75">
        <f>COUNTIFS('Module 29'!$C:$C,#REF!,'Module 29'!$AB:$AB,#REF!)</f>
        <v>0</v>
      </c>
      <c r="G398" s="76">
        <f>COUNTIFS('Module 29'!$C:$C,#REF!,'Module 29'!$AB:$AB,#REF!)</f>
        <v>0</v>
      </c>
      <c r="H398" s="65">
        <f t="shared" si="62"/>
        <v>0</v>
      </c>
      <c r="I398" s="93">
        <f>COUNTIFS('Module 29'!$G:$G,"&lt;&gt;",'Module 29'!$AB:$AB,#REF!)</f>
        <v>0</v>
      </c>
      <c r="J398" s="85"/>
      <c r="L398" s="34" t="e">
        <f>#REF!</f>
        <v>#REF!</v>
      </c>
      <c r="M398" s="26" t="e">
        <f>E398*#REF!*#REF!</f>
        <v>#REF!</v>
      </c>
      <c r="N398" s="26" t="e">
        <f>F398*#REF!*#REF!</f>
        <v>#REF!</v>
      </c>
      <c r="O398" s="26" t="e">
        <f>G398*#REF!*#REF!</f>
        <v>#REF!</v>
      </c>
      <c r="P398" s="33"/>
    </row>
    <row r="399" spans="1:16" ht="15.75" customHeight="1" thickBot="1" x14ac:dyDescent="0.3">
      <c r="A399" s="19" t="s">
        <v>45</v>
      </c>
      <c r="B399" s="101"/>
      <c r="D399" s="70" t="e">
        <f>#REF!</f>
        <v>#REF!</v>
      </c>
      <c r="E399" s="77">
        <f>COUNTIFS('Module 29'!$C:$C,#REF!,'Module 29'!$AB:$AB,#REF!)</f>
        <v>0</v>
      </c>
      <c r="F399" s="78">
        <f>COUNTIFS('Module 29'!$C:$C,#REF!,'Module 29'!$AB:$AB,#REF!)</f>
        <v>0</v>
      </c>
      <c r="G399" s="79">
        <f>COUNTIFS('Module 29'!$C:$C,#REF!,'Module 29'!$AB:$AB,#REF!)</f>
        <v>0</v>
      </c>
      <c r="H399" s="67">
        <f t="shared" si="62"/>
        <v>0</v>
      </c>
      <c r="I399" s="92">
        <f>COUNTIFS('Module 29'!$G:$G,"&lt;&gt;",'Module 29'!$AB:$AB,#REF!)</f>
        <v>0</v>
      </c>
      <c r="J399" s="85"/>
      <c r="L399" s="34" t="e">
        <f>#REF!</f>
        <v>#REF!</v>
      </c>
      <c r="M399" s="26" t="e">
        <f>E399*#REF!*#REF!</f>
        <v>#REF!</v>
      </c>
      <c r="N399" s="26" t="e">
        <f>F399*#REF!*#REF!</f>
        <v>#REF!</v>
      </c>
      <c r="O399" s="26" t="e">
        <f>G399*#REF!*#REF!</f>
        <v>#REF!</v>
      </c>
      <c r="P399" s="33"/>
    </row>
    <row r="400" spans="1:16" ht="15.75" customHeight="1" thickBot="1" x14ac:dyDescent="0.3">
      <c r="A400" s="22" t="str">
        <f>IF('Module 29'!$AC$12&gt;0,"Yes","No")</f>
        <v>No</v>
      </c>
      <c r="B400" s="102">
        <f>IF(A400="Yes",1,0)</f>
        <v>0</v>
      </c>
      <c r="D400" s="83" t="e">
        <f>#REF!</f>
        <v>#REF!</v>
      </c>
      <c r="E400" s="74">
        <f>COUNTIFS('Module 29'!$C:$C,#REF!,'Module 29'!$AB:$AB,#REF!)</f>
        <v>0</v>
      </c>
      <c r="F400" s="75">
        <f>COUNTIFS('Module 29'!$C:$C,#REF!,'Module 29'!$AB:$AB,#REF!)</f>
        <v>0</v>
      </c>
      <c r="G400" s="76">
        <f>COUNTIFS('Module 29'!$C:$C,#REF!,'Module 29'!$AB:$AB,#REF!)</f>
        <v>0</v>
      </c>
      <c r="H400" s="65">
        <f t="shared" si="62"/>
        <v>0</v>
      </c>
      <c r="I400" s="93">
        <f>COUNTIFS('Module 29'!$G:$G,"&lt;&gt;",'Module 29'!$AB:$AB,#REF!)</f>
        <v>0</v>
      </c>
      <c r="J400" s="85"/>
      <c r="L400" s="34" t="e">
        <f>#REF!</f>
        <v>#REF!</v>
      </c>
      <c r="M400" s="26" t="e">
        <f>E400*#REF!*#REF!</f>
        <v>#REF!</v>
      </c>
      <c r="N400" s="26" t="e">
        <f>F400*#REF!*#REF!</f>
        <v>#REF!</v>
      </c>
      <c r="O400" s="26" t="e">
        <f>G400*#REF!*#REF!</f>
        <v>#REF!</v>
      </c>
      <c r="P400" s="33"/>
    </row>
    <row r="401" spans="1:16" ht="15.75" customHeight="1" thickBot="1" x14ac:dyDescent="0.3">
      <c r="D401" s="80" t="str">
        <f>$D$93</f>
        <v>Total:</v>
      </c>
      <c r="E401" s="81">
        <f>SUM(E395:E400)</f>
        <v>0</v>
      </c>
      <c r="F401" s="81">
        <f>SUM(F395:F400)</f>
        <v>0</v>
      </c>
      <c r="G401" s="81">
        <f>SUM(G395:G400)</f>
        <v>0</v>
      </c>
      <c r="H401" s="82">
        <f>SUM(H395:H400)</f>
        <v>0</v>
      </c>
      <c r="I401" s="82">
        <f>SUM(I395:I400)</f>
        <v>0</v>
      </c>
      <c r="J401" s="104"/>
      <c r="L401" s="34" t="str">
        <f>D401</f>
        <v>Total:</v>
      </c>
      <c r="M401" s="26" t="e">
        <f>SUM(M395:M400)</f>
        <v>#REF!</v>
      </c>
      <c r="N401" s="26" t="e">
        <f>SUM(N395:N400)</f>
        <v>#REF!</v>
      </c>
      <c r="O401" s="26" t="e">
        <f>SUM(O395:O400)</f>
        <v>#REF!</v>
      </c>
      <c r="P401" s="33"/>
    </row>
    <row r="402" spans="1:16" ht="15.75" customHeight="1" thickBot="1" x14ac:dyDescent="0.3">
      <c r="D402" s="55"/>
      <c r="H402" s="4"/>
      <c r="L402" s="26" t="s">
        <v>47</v>
      </c>
      <c r="M402" s="35" t="e">
        <f t="shared" ref="M402:O402" si="63">IF(M394=0,"NA",M401/M394)</f>
        <v>#REF!</v>
      </c>
      <c r="N402" s="35" t="e">
        <f t="shared" si="63"/>
        <v>#REF!</v>
      </c>
      <c r="O402" s="35" t="e">
        <f t="shared" si="63"/>
        <v>#REF!</v>
      </c>
      <c r="P402" s="33"/>
    </row>
    <row r="403" spans="1:16" ht="15.75" customHeight="1" thickBot="1" x14ac:dyDescent="0.3">
      <c r="D403" s="245" t="e">
        <f>#REF!&amp;" - "&amp;#REF!</f>
        <v>#REF!</v>
      </c>
      <c r="E403" s="246"/>
      <c r="F403" s="246"/>
      <c r="G403" s="16"/>
      <c r="H403" s="16"/>
      <c r="I403" s="16" t="str">
        <f>$I$84</f>
        <v xml:space="preserve">Overall Compliance: </v>
      </c>
      <c r="J403" s="17" t="e">
        <f>IF(SUM(M412:O412)=0,"N/A",SUM(M412:O412)/SUM(M405:O405))</f>
        <v>#REF!</v>
      </c>
      <c r="L403" s="26"/>
      <c r="M403" s="26"/>
      <c r="N403" s="26"/>
      <c r="O403" s="26"/>
      <c r="P403" s="33"/>
    </row>
    <row r="404" spans="1:16" ht="15.75" customHeight="1" thickBot="1" x14ac:dyDescent="0.3">
      <c r="D404" s="234" t="str">
        <f>$D$85</f>
        <v>Availability</v>
      </c>
      <c r="E404" s="236" t="str">
        <f>$E$85</f>
        <v>Priority</v>
      </c>
      <c r="F404" s="236"/>
      <c r="G404" s="236"/>
      <c r="H404" s="237" t="str">
        <f>$H$85</f>
        <v>Total</v>
      </c>
      <c r="I404" s="239" t="str">
        <f>$I$85</f>
        <v>Comments</v>
      </c>
      <c r="J404" s="232" t="str">
        <f>$J$85</f>
        <v>Availability by Type</v>
      </c>
      <c r="L404" s="26"/>
      <c r="M404" s="34" t="e">
        <f>#REF!</f>
        <v>#REF!</v>
      </c>
      <c r="N404" s="34" t="e">
        <f>#REF!</f>
        <v>#REF!</v>
      </c>
      <c r="O404" s="34" t="e">
        <f>#REF!</f>
        <v>#REF!</v>
      </c>
      <c r="P404" s="33"/>
    </row>
    <row r="405" spans="1:16" ht="15.75" customHeight="1" thickBot="1" x14ac:dyDescent="0.3">
      <c r="D405" s="235"/>
      <c r="E405" s="71" t="e">
        <f>#REF!</f>
        <v>#REF!</v>
      </c>
      <c r="F405" s="72" t="e">
        <f>#REF!</f>
        <v>#REF!</v>
      </c>
      <c r="G405" s="73" t="e">
        <f>#REF!</f>
        <v>#REF!</v>
      </c>
      <c r="H405" s="238"/>
      <c r="I405" s="240"/>
      <c r="J405" s="233"/>
      <c r="L405" s="34" t="s">
        <v>43</v>
      </c>
      <c r="M405" s="26" t="e">
        <f>E412*#REF!*#REF!</f>
        <v>#REF!</v>
      </c>
      <c r="N405" s="26" t="e">
        <f>F412*#REF!*#REF!</f>
        <v>#REF!</v>
      </c>
      <c r="O405" s="26" t="e">
        <f>G412*#REF!*#REF!</f>
        <v>#REF!</v>
      </c>
      <c r="P405" s="33"/>
    </row>
    <row r="406" spans="1:16" ht="15.75" customHeight="1" thickBot="1" x14ac:dyDescent="0.3">
      <c r="D406" s="84" t="e">
        <f>#REF!</f>
        <v>#REF!</v>
      </c>
      <c r="E406" s="77">
        <f>COUNTIFS('Module 30'!$C:$C,#REF!,'Module 30'!$AB:$AB,#REF!)</f>
        <v>0</v>
      </c>
      <c r="F406" s="78">
        <f>COUNTIFS('Module 30'!$C:$C,#REF!,'Module 30'!$AB:$AB,#REF!)</f>
        <v>0</v>
      </c>
      <c r="G406" s="79">
        <f>COUNTIFS('Module 30'!$C:$C,#REF!,'Module 30'!$AB:$AB,#REF!)</f>
        <v>0</v>
      </c>
      <c r="H406" s="67">
        <f>SUM(E406:G406)</f>
        <v>0</v>
      </c>
      <c r="I406" s="92">
        <f>COUNTIFS('Module 30'!$G:$G,"&lt;&gt;",'Module 30'!$AB:$AB,#REF!)</f>
        <v>0</v>
      </c>
      <c r="J406" s="68"/>
      <c r="L406" s="34" t="e">
        <f>#REF!</f>
        <v>#REF!</v>
      </c>
      <c r="M406" s="26" t="e">
        <f>E406*#REF!*#REF!</f>
        <v>#REF!</v>
      </c>
      <c r="N406" s="26" t="e">
        <f>F406*#REF!*#REF!</f>
        <v>#REF!</v>
      </c>
      <c r="O406" s="26" t="e">
        <f>G406*#REF!*#REF!</f>
        <v>#REF!</v>
      </c>
      <c r="P406" s="33"/>
    </row>
    <row r="407" spans="1:16" ht="15.75" customHeight="1" thickBot="1" x14ac:dyDescent="0.3">
      <c r="D407" s="64" t="e">
        <f>#REF!</f>
        <v>#REF!</v>
      </c>
      <c r="E407" s="74">
        <f>COUNTIFS('Module 30'!$C:$C,#REF!,'Module 30'!$AB:$AB,#REF!)</f>
        <v>0</v>
      </c>
      <c r="F407" s="75">
        <f>COUNTIFS('Module 30'!$C:$C,#REF!,'Module 30'!$AB:$AB,#REF!)</f>
        <v>0</v>
      </c>
      <c r="G407" s="76">
        <f>COUNTIFS('Module 30'!$C:$C,#REF!,'Module 30'!$AB:$AB,#REF!)</f>
        <v>0</v>
      </c>
      <c r="H407" s="65">
        <f t="shared" ref="H407:H411" si="64">SUM(E407:G407)</f>
        <v>0</v>
      </c>
      <c r="I407" s="93">
        <f>COUNTIFS('Module 30'!$G:$G,"&lt;&gt;",'Module 30'!$AB:$AB,#REF!)</f>
        <v>0</v>
      </c>
      <c r="J407" s="85"/>
      <c r="L407" s="34" t="e">
        <f>#REF!</f>
        <v>#REF!</v>
      </c>
      <c r="M407" s="26" t="e">
        <f>E407*#REF!*#REF!</f>
        <v>#REF!</v>
      </c>
      <c r="N407" s="26" t="e">
        <f>F407*#REF!*#REF!</f>
        <v>#REF!</v>
      </c>
      <c r="O407" s="26" t="e">
        <f>G407*#REF!*#REF!</f>
        <v>#REF!</v>
      </c>
      <c r="P407" s="33"/>
    </row>
    <row r="408" spans="1:16" ht="15.75" customHeight="1" thickBot="1" x14ac:dyDescent="0.3">
      <c r="D408" s="66" t="e">
        <f>#REF!</f>
        <v>#REF!</v>
      </c>
      <c r="E408" s="77">
        <f>COUNTIFS('Module 30'!$C:$C,#REF!,'Module 30'!$AB:$AB,#REF!)</f>
        <v>0</v>
      </c>
      <c r="F408" s="78">
        <f>COUNTIFS('Module 30'!$C:$C,#REF!,'Module 30'!$AB:$AB,#REF!)</f>
        <v>0</v>
      </c>
      <c r="G408" s="79">
        <f>COUNTIFS('Module 30'!$C:$C,#REF!,'Module 30'!$AB:$AB,#REF!)</f>
        <v>0</v>
      </c>
      <c r="H408" s="67">
        <f t="shared" si="64"/>
        <v>0</v>
      </c>
      <c r="I408" s="92">
        <f>COUNTIFS('Module 30'!$G:$G,"&lt;&gt;",'Module 30'!$AB:$AB,#REF!)</f>
        <v>0</v>
      </c>
      <c r="J408" s="85"/>
      <c r="L408" s="34" t="e">
        <f>#REF!</f>
        <v>#REF!</v>
      </c>
      <c r="M408" s="26" t="e">
        <f>E408*#REF!*#REF!</f>
        <v>#REF!</v>
      </c>
      <c r="N408" s="26" t="e">
        <f>F408*#REF!*#REF!</f>
        <v>#REF!</v>
      </c>
      <c r="O408" s="26" t="e">
        <f>G408*#REF!*#REF!</f>
        <v>#REF!</v>
      </c>
      <c r="P408" s="33"/>
    </row>
    <row r="409" spans="1:16" ht="15.75" customHeight="1" thickBot="1" x14ac:dyDescent="0.3">
      <c r="A409" s="18" t="s">
        <v>44</v>
      </c>
      <c r="B409" s="100"/>
      <c r="D409" s="69" t="e">
        <f>#REF!</f>
        <v>#REF!</v>
      </c>
      <c r="E409" s="74">
        <f>COUNTIFS('Module 30'!$C:$C,#REF!,'Module 30'!$AB:$AB,#REF!)</f>
        <v>0</v>
      </c>
      <c r="F409" s="75">
        <f>COUNTIFS('Module 30'!$C:$C,#REF!,'Module 30'!$AB:$AB,#REF!)</f>
        <v>0</v>
      </c>
      <c r="G409" s="76">
        <f>COUNTIFS('Module 30'!$C:$C,#REF!,'Module 30'!$AB:$AB,#REF!)</f>
        <v>0</v>
      </c>
      <c r="H409" s="65">
        <f t="shared" si="64"/>
        <v>0</v>
      </c>
      <c r="I409" s="93">
        <f>COUNTIFS('Module 30'!$G:$G,"&lt;&gt;",'Module 30'!$AB:$AB,#REF!)</f>
        <v>0</v>
      </c>
      <c r="J409" s="85"/>
      <c r="L409" s="34" t="e">
        <f>#REF!</f>
        <v>#REF!</v>
      </c>
      <c r="M409" s="26" t="e">
        <f>E409*#REF!*#REF!</f>
        <v>#REF!</v>
      </c>
      <c r="N409" s="26" t="e">
        <f>F409*#REF!*#REF!</f>
        <v>#REF!</v>
      </c>
      <c r="O409" s="26" t="e">
        <f>G409*#REF!*#REF!</f>
        <v>#REF!</v>
      </c>
      <c r="P409" s="33"/>
    </row>
    <row r="410" spans="1:16" ht="15.75" customHeight="1" thickBot="1" x14ac:dyDescent="0.3">
      <c r="A410" s="19" t="s">
        <v>45</v>
      </c>
      <c r="B410" s="101"/>
      <c r="D410" s="70" t="e">
        <f>#REF!</f>
        <v>#REF!</v>
      </c>
      <c r="E410" s="77">
        <f>COUNTIFS('Module 30'!$C:$C,#REF!,'Module 30'!$AB:$AB,#REF!)</f>
        <v>0</v>
      </c>
      <c r="F410" s="78">
        <f>COUNTIFS('Module 30'!$C:$C,#REF!,'Module 30'!$AB:$AB,#REF!)</f>
        <v>0</v>
      </c>
      <c r="G410" s="79">
        <f>COUNTIFS('Module 30'!$C:$C,#REF!,'Module 30'!$AB:$AB,#REF!)</f>
        <v>0</v>
      </c>
      <c r="H410" s="67">
        <f t="shared" si="64"/>
        <v>0</v>
      </c>
      <c r="I410" s="92">
        <f>COUNTIFS('Module 30'!$G:$G,"&lt;&gt;",'Module 30'!$AB:$AB,#REF!)</f>
        <v>0</v>
      </c>
      <c r="J410" s="85"/>
      <c r="L410" s="34" t="e">
        <f>#REF!</f>
        <v>#REF!</v>
      </c>
      <c r="M410" s="26" t="e">
        <f>E410*#REF!*#REF!</f>
        <v>#REF!</v>
      </c>
      <c r="N410" s="26" t="e">
        <f>F410*#REF!*#REF!</f>
        <v>#REF!</v>
      </c>
      <c r="O410" s="26" t="e">
        <f>G410*#REF!*#REF!</f>
        <v>#REF!</v>
      </c>
      <c r="P410" s="33"/>
    </row>
    <row r="411" spans="1:16" ht="15.75" customHeight="1" thickBot="1" x14ac:dyDescent="0.3">
      <c r="A411" s="22" t="str">
        <f>IF('Module 30'!$AC$12&gt;0,"Yes","No")</f>
        <v>No</v>
      </c>
      <c r="B411" s="102">
        <f>IF(A411="Yes",1,0)</f>
        <v>0</v>
      </c>
      <c r="D411" s="83" t="e">
        <f>#REF!</f>
        <v>#REF!</v>
      </c>
      <c r="E411" s="74">
        <f>COUNTIFS('Module 30'!$C:$C,#REF!,'Module 30'!$AB:$AB,#REF!)</f>
        <v>0</v>
      </c>
      <c r="F411" s="75">
        <f>COUNTIFS('Module 30'!$C:$C,#REF!,'Module 30'!$AB:$AB,#REF!)</f>
        <v>0</v>
      </c>
      <c r="G411" s="76">
        <f>COUNTIFS('Module 30'!$C:$C,#REF!,'Module 30'!$AB:$AB,#REF!)</f>
        <v>0</v>
      </c>
      <c r="H411" s="65">
        <f t="shared" si="64"/>
        <v>0</v>
      </c>
      <c r="I411" s="93">
        <f>COUNTIFS('Module 30'!$G:$G,"&lt;&gt;",'Module 30'!$AB:$AB,#REF!)</f>
        <v>0</v>
      </c>
      <c r="J411" s="85"/>
      <c r="L411" s="34" t="e">
        <f>#REF!</f>
        <v>#REF!</v>
      </c>
      <c r="M411" s="26" t="e">
        <f>E411*#REF!*#REF!</f>
        <v>#REF!</v>
      </c>
      <c r="N411" s="26" t="e">
        <f>F411*#REF!*#REF!</f>
        <v>#REF!</v>
      </c>
      <c r="O411" s="26" t="e">
        <f>G411*#REF!*#REF!</f>
        <v>#REF!</v>
      </c>
      <c r="P411" s="33"/>
    </row>
    <row r="412" spans="1:16" ht="15.75" customHeight="1" thickBot="1" x14ac:dyDescent="0.3">
      <c r="D412" s="80" t="str">
        <f>$D$93</f>
        <v>Total:</v>
      </c>
      <c r="E412" s="81">
        <f>SUM(E406:E411)</f>
        <v>0</v>
      </c>
      <c r="F412" s="81">
        <f>SUM(F406:F411)</f>
        <v>0</v>
      </c>
      <c r="G412" s="81">
        <f>SUM(G406:G411)</f>
        <v>0</v>
      </c>
      <c r="H412" s="82">
        <f>SUM(H406:H411)</f>
        <v>0</v>
      </c>
      <c r="I412" s="82">
        <f>SUM(I406:I411)</f>
        <v>0</v>
      </c>
      <c r="J412" s="104"/>
      <c r="L412" s="34" t="str">
        <f>D412</f>
        <v>Total:</v>
      </c>
      <c r="M412" s="26" t="e">
        <f>SUM(M406:M411)</f>
        <v>#REF!</v>
      </c>
      <c r="N412" s="26" t="e">
        <f>SUM(N406:N411)</f>
        <v>#REF!</v>
      </c>
      <c r="O412" s="26" t="e">
        <f>SUM(O406:O411)</f>
        <v>#REF!</v>
      </c>
      <c r="P412" s="33"/>
    </row>
    <row r="413" spans="1:16" ht="15.75" customHeight="1" thickBot="1" x14ac:dyDescent="0.3">
      <c r="D413" s="55"/>
      <c r="H413" s="4"/>
      <c r="L413" s="26" t="s">
        <v>47</v>
      </c>
      <c r="M413" s="35" t="e">
        <f t="shared" ref="M413:O413" si="65">IF(M405=0,"NA",M412/M405)</f>
        <v>#REF!</v>
      </c>
      <c r="N413" s="35" t="e">
        <f t="shared" si="65"/>
        <v>#REF!</v>
      </c>
      <c r="O413" s="35" t="e">
        <f t="shared" si="65"/>
        <v>#REF!</v>
      </c>
      <c r="P413" s="33"/>
    </row>
    <row r="414" spans="1:16" ht="15.75" customHeight="1" thickBot="1" x14ac:dyDescent="0.3">
      <c r="D414" s="245" t="e">
        <f>#REF!&amp;" - "&amp;#REF!</f>
        <v>#REF!</v>
      </c>
      <c r="E414" s="246"/>
      <c r="F414" s="246"/>
      <c r="G414" s="16"/>
      <c r="H414" s="16"/>
      <c r="I414" s="16" t="str">
        <f>$I$84</f>
        <v xml:space="preserve">Overall Compliance: </v>
      </c>
      <c r="J414" s="17" t="e">
        <f>IF(SUM(M423:O423)=0,"N/A",SUM(M423:O423)/SUM(M416:O416))</f>
        <v>#REF!</v>
      </c>
      <c r="L414" s="26"/>
      <c r="M414" s="26"/>
      <c r="N414" s="26"/>
      <c r="O414" s="26"/>
      <c r="P414" s="33"/>
    </row>
    <row r="415" spans="1:16" ht="15.75" customHeight="1" thickBot="1" x14ac:dyDescent="0.3">
      <c r="D415" s="234" t="str">
        <f>$D$85</f>
        <v>Availability</v>
      </c>
      <c r="E415" s="236" t="str">
        <f>$E$85</f>
        <v>Priority</v>
      </c>
      <c r="F415" s="236"/>
      <c r="G415" s="236"/>
      <c r="H415" s="237" t="str">
        <f>$H$85</f>
        <v>Total</v>
      </c>
      <c r="I415" s="239" t="str">
        <f>$I$85</f>
        <v>Comments</v>
      </c>
      <c r="J415" s="232" t="str">
        <f>$J$85</f>
        <v>Availability by Type</v>
      </c>
      <c r="L415" s="26"/>
      <c r="M415" s="34" t="e">
        <f>#REF!</f>
        <v>#REF!</v>
      </c>
      <c r="N415" s="34" t="e">
        <f>#REF!</f>
        <v>#REF!</v>
      </c>
      <c r="O415" s="34" t="e">
        <f>#REF!</f>
        <v>#REF!</v>
      </c>
      <c r="P415" s="33"/>
    </row>
    <row r="416" spans="1:16" ht="15.75" customHeight="1" thickBot="1" x14ac:dyDescent="0.3">
      <c r="D416" s="235"/>
      <c r="E416" s="71" t="e">
        <f>#REF!</f>
        <v>#REF!</v>
      </c>
      <c r="F416" s="72" t="e">
        <f>#REF!</f>
        <v>#REF!</v>
      </c>
      <c r="G416" s="73" t="e">
        <f>#REF!</f>
        <v>#REF!</v>
      </c>
      <c r="H416" s="238"/>
      <c r="I416" s="240"/>
      <c r="J416" s="233"/>
      <c r="L416" s="34" t="s">
        <v>43</v>
      </c>
      <c r="M416" s="26" t="e">
        <f>E423*#REF!*#REF!</f>
        <v>#REF!</v>
      </c>
      <c r="N416" s="26" t="e">
        <f>F423*#REF!*#REF!</f>
        <v>#REF!</v>
      </c>
      <c r="O416" s="26" t="e">
        <f>G423*#REF!*#REF!</f>
        <v>#REF!</v>
      </c>
      <c r="P416" s="33"/>
    </row>
    <row r="417" spans="1:16" ht="15.75" customHeight="1" thickBot="1" x14ac:dyDescent="0.3">
      <c r="D417" s="84" t="e">
        <f>#REF!</f>
        <v>#REF!</v>
      </c>
      <c r="E417" s="77">
        <f>COUNTIFS('Module 31'!$C:$C,#REF!,'Module 31'!$AB:$AB,#REF!)</f>
        <v>0</v>
      </c>
      <c r="F417" s="78">
        <f>COUNTIFS('Module 31'!$C:$C,#REF!,'Module 31'!$AB:$AB,#REF!)</f>
        <v>0</v>
      </c>
      <c r="G417" s="79">
        <f>COUNTIFS('Module 31'!$C:$C,#REF!,'Module 31'!$AB:$AB,#REF!)</f>
        <v>0</v>
      </c>
      <c r="H417" s="67">
        <f>SUM(E417:G417)</f>
        <v>0</v>
      </c>
      <c r="I417" s="92">
        <f>COUNTIFS('Module 31'!$G:$G,"&lt;&gt;",'Module 31'!$AB:$AB,#REF!)</f>
        <v>0</v>
      </c>
      <c r="J417" s="68"/>
      <c r="L417" s="34" t="e">
        <f>#REF!</f>
        <v>#REF!</v>
      </c>
      <c r="M417" s="26" t="e">
        <f>E417*#REF!*#REF!</f>
        <v>#REF!</v>
      </c>
      <c r="N417" s="26" t="e">
        <f>F417*#REF!*#REF!</f>
        <v>#REF!</v>
      </c>
      <c r="O417" s="26" t="e">
        <f>G417*#REF!*#REF!</f>
        <v>#REF!</v>
      </c>
      <c r="P417" s="33"/>
    </row>
    <row r="418" spans="1:16" ht="15.75" customHeight="1" thickBot="1" x14ac:dyDescent="0.3">
      <c r="D418" s="64" t="e">
        <f>#REF!</f>
        <v>#REF!</v>
      </c>
      <c r="E418" s="74">
        <f>COUNTIFS('Module 31'!$C:$C,#REF!,'Module 31'!$AB:$AB,#REF!)</f>
        <v>0</v>
      </c>
      <c r="F418" s="75">
        <f>COUNTIFS('Module 31'!$C:$C,#REF!,'Module 31'!$AB:$AB,#REF!)</f>
        <v>0</v>
      </c>
      <c r="G418" s="76">
        <f>COUNTIFS('Module 31'!$C:$C,#REF!,'Module 31'!$AB:$AB,#REF!)</f>
        <v>0</v>
      </c>
      <c r="H418" s="65">
        <f t="shared" ref="H418:H422" si="66">SUM(E418:G418)</f>
        <v>0</v>
      </c>
      <c r="I418" s="93">
        <f>COUNTIFS('Module 31'!$G:$G,"&lt;&gt;",'Module 31'!$AB:$AB,#REF!)</f>
        <v>0</v>
      </c>
      <c r="J418" s="85"/>
      <c r="L418" s="34" t="e">
        <f>#REF!</f>
        <v>#REF!</v>
      </c>
      <c r="M418" s="26" t="e">
        <f>E418*#REF!*#REF!</f>
        <v>#REF!</v>
      </c>
      <c r="N418" s="26" t="e">
        <f>F418*#REF!*#REF!</f>
        <v>#REF!</v>
      </c>
      <c r="O418" s="26" t="e">
        <f>G418*#REF!*#REF!</f>
        <v>#REF!</v>
      </c>
      <c r="P418" s="33"/>
    </row>
    <row r="419" spans="1:16" ht="15.75" customHeight="1" thickBot="1" x14ac:dyDescent="0.3">
      <c r="D419" s="66" t="e">
        <f>#REF!</f>
        <v>#REF!</v>
      </c>
      <c r="E419" s="77">
        <f>COUNTIFS('Module 31'!$C:$C,#REF!,'Module 31'!$AB:$AB,#REF!)</f>
        <v>0</v>
      </c>
      <c r="F419" s="78">
        <f>COUNTIFS('Module 31'!$C:$C,#REF!,'Module 31'!$AB:$AB,#REF!)</f>
        <v>0</v>
      </c>
      <c r="G419" s="79">
        <f>COUNTIFS('Module 31'!$C:$C,#REF!,'Module 31'!$AB:$AB,#REF!)</f>
        <v>0</v>
      </c>
      <c r="H419" s="67">
        <f t="shared" si="66"/>
        <v>0</v>
      </c>
      <c r="I419" s="92">
        <f>COUNTIFS('Module 31'!$G:$G,"&lt;&gt;",'Module 31'!$AB:$AB,#REF!)</f>
        <v>0</v>
      </c>
      <c r="J419" s="85"/>
      <c r="L419" s="34" t="e">
        <f>#REF!</f>
        <v>#REF!</v>
      </c>
      <c r="M419" s="26" t="e">
        <f>E419*#REF!*#REF!</f>
        <v>#REF!</v>
      </c>
      <c r="N419" s="26" t="e">
        <f>F419*#REF!*#REF!</f>
        <v>#REF!</v>
      </c>
      <c r="O419" s="26" t="e">
        <f>G419*#REF!*#REF!</f>
        <v>#REF!</v>
      </c>
      <c r="P419" s="33"/>
    </row>
    <row r="420" spans="1:16" ht="15.75" customHeight="1" thickBot="1" x14ac:dyDescent="0.3">
      <c r="A420" s="18" t="s">
        <v>44</v>
      </c>
      <c r="B420" s="100"/>
      <c r="D420" s="69" t="e">
        <f>#REF!</f>
        <v>#REF!</v>
      </c>
      <c r="E420" s="74">
        <f>COUNTIFS('Module 31'!$C:$C,#REF!,'Module 31'!$AB:$AB,#REF!)</f>
        <v>0</v>
      </c>
      <c r="F420" s="75">
        <f>COUNTIFS('Module 31'!$C:$C,#REF!,'Module 31'!$AB:$AB,#REF!)</f>
        <v>0</v>
      </c>
      <c r="G420" s="76">
        <f>COUNTIFS('Module 31'!$C:$C,#REF!,'Module 31'!$AB:$AB,#REF!)</f>
        <v>0</v>
      </c>
      <c r="H420" s="65">
        <f t="shared" si="66"/>
        <v>0</v>
      </c>
      <c r="I420" s="93">
        <f>COUNTIFS('Module 31'!$G:$G,"&lt;&gt;",'Module 31'!$AB:$AB,#REF!)</f>
        <v>0</v>
      </c>
      <c r="J420" s="85"/>
      <c r="L420" s="34" t="e">
        <f>#REF!</f>
        <v>#REF!</v>
      </c>
      <c r="M420" s="26" t="e">
        <f>E420*#REF!*#REF!</f>
        <v>#REF!</v>
      </c>
      <c r="N420" s="26" t="e">
        <f>F420*#REF!*#REF!</f>
        <v>#REF!</v>
      </c>
      <c r="O420" s="26" t="e">
        <f>G420*#REF!*#REF!</f>
        <v>#REF!</v>
      </c>
      <c r="P420" s="33"/>
    </row>
    <row r="421" spans="1:16" ht="15.75" customHeight="1" thickBot="1" x14ac:dyDescent="0.3">
      <c r="A421" s="19" t="s">
        <v>45</v>
      </c>
      <c r="B421" s="101"/>
      <c r="D421" s="70" t="e">
        <f>#REF!</f>
        <v>#REF!</v>
      </c>
      <c r="E421" s="77">
        <f>COUNTIFS('Module 31'!$C:$C,#REF!,'Module 31'!$AB:$AB,#REF!)</f>
        <v>0</v>
      </c>
      <c r="F421" s="78">
        <f>COUNTIFS('Module 31'!$C:$C,#REF!,'Module 31'!$AB:$AB,#REF!)</f>
        <v>0</v>
      </c>
      <c r="G421" s="79">
        <f>COUNTIFS('Module 31'!$C:$C,#REF!,'Module 31'!$AB:$AB,#REF!)</f>
        <v>0</v>
      </c>
      <c r="H421" s="67">
        <f t="shared" si="66"/>
        <v>0</v>
      </c>
      <c r="I421" s="92">
        <f>COUNTIFS('Module 31'!$G:$G,"&lt;&gt;",'Module 31'!$AB:$AB,#REF!)</f>
        <v>0</v>
      </c>
      <c r="J421" s="85"/>
      <c r="L421" s="34" t="e">
        <f>#REF!</f>
        <v>#REF!</v>
      </c>
      <c r="M421" s="26" t="e">
        <f>E421*#REF!*#REF!</f>
        <v>#REF!</v>
      </c>
      <c r="N421" s="26" t="e">
        <f>F421*#REF!*#REF!</f>
        <v>#REF!</v>
      </c>
      <c r="O421" s="26" t="e">
        <f>G421*#REF!*#REF!</f>
        <v>#REF!</v>
      </c>
      <c r="P421" s="33"/>
    </row>
    <row r="422" spans="1:16" ht="15.75" customHeight="1" thickBot="1" x14ac:dyDescent="0.3">
      <c r="A422" s="22" t="str">
        <f>IF('Module 30'!$AC$12&gt;0,"Yes","No")</f>
        <v>No</v>
      </c>
      <c r="B422" s="102">
        <f>IF(A422="Yes",1,0)</f>
        <v>0</v>
      </c>
      <c r="D422" s="83" t="e">
        <f>#REF!</f>
        <v>#REF!</v>
      </c>
      <c r="E422" s="74">
        <f>COUNTIFS('Module 31'!$C:$C,#REF!,'Module 31'!$AB:$AB,#REF!)</f>
        <v>0</v>
      </c>
      <c r="F422" s="75">
        <f>COUNTIFS('Module 31'!$C:$C,#REF!,'Module 31'!$AB:$AB,#REF!)</f>
        <v>0</v>
      </c>
      <c r="G422" s="76">
        <f>COUNTIFS('Module 31'!$C:$C,#REF!,'Module 31'!$AB:$AB,#REF!)</f>
        <v>0</v>
      </c>
      <c r="H422" s="65">
        <f t="shared" si="66"/>
        <v>0</v>
      </c>
      <c r="I422" s="93">
        <f>COUNTIFS('Module 31'!$G:$G,"&lt;&gt;",'Module 31'!$AB:$AB,#REF!)</f>
        <v>0</v>
      </c>
      <c r="J422" s="85"/>
      <c r="L422" s="34" t="e">
        <f>#REF!</f>
        <v>#REF!</v>
      </c>
      <c r="M422" s="26" t="e">
        <f>E422*#REF!*#REF!</f>
        <v>#REF!</v>
      </c>
      <c r="N422" s="26" t="e">
        <f>F422*#REF!*#REF!</f>
        <v>#REF!</v>
      </c>
      <c r="O422" s="26" t="e">
        <f>G422*#REF!*#REF!</f>
        <v>#REF!</v>
      </c>
      <c r="P422" s="33"/>
    </row>
    <row r="423" spans="1:16" ht="15.75" customHeight="1" thickBot="1" x14ac:dyDescent="0.3">
      <c r="D423" s="80" t="str">
        <f>$D$93</f>
        <v>Total:</v>
      </c>
      <c r="E423" s="81">
        <f>SUM(E417:E422)</f>
        <v>0</v>
      </c>
      <c r="F423" s="81">
        <f>SUM(F417:F422)</f>
        <v>0</v>
      </c>
      <c r="G423" s="81">
        <f>SUM(G417:G422)</f>
        <v>0</v>
      </c>
      <c r="H423" s="82">
        <f>SUM(H417:H422)</f>
        <v>0</v>
      </c>
      <c r="I423" s="82">
        <f>SUM(I417:I422)</f>
        <v>0</v>
      </c>
      <c r="J423" s="104"/>
      <c r="L423" s="34" t="str">
        <f>D423</f>
        <v>Total:</v>
      </c>
      <c r="M423" s="26" t="e">
        <f>SUM(M417:M422)</f>
        <v>#REF!</v>
      </c>
      <c r="N423" s="26" t="e">
        <f>SUM(N417:N422)</f>
        <v>#REF!</v>
      </c>
      <c r="O423" s="26" t="e">
        <f>SUM(O417:O422)</f>
        <v>#REF!</v>
      </c>
      <c r="P423" s="33"/>
    </row>
    <row r="424" spans="1:16" ht="15.75" customHeight="1" thickBot="1" x14ac:dyDescent="0.3">
      <c r="D424" s="55"/>
      <c r="L424" s="26" t="s">
        <v>47</v>
      </c>
      <c r="M424" s="35" t="e">
        <f>IF(M416=0,"NA",M423/M416)</f>
        <v>#REF!</v>
      </c>
      <c r="N424" s="35" t="e">
        <f t="shared" ref="N424:O424" si="67">IF(N416=0,"NA",N423/N416)</f>
        <v>#REF!</v>
      </c>
      <c r="O424" s="35" t="e">
        <f t="shared" si="67"/>
        <v>#REF!</v>
      </c>
      <c r="P424" s="33"/>
    </row>
    <row r="425" spans="1:16" ht="15.75" customHeight="1" thickBot="1" x14ac:dyDescent="0.3">
      <c r="D425" s="245" t="e">
        <f>#REF!&amp;" - "&amp;#REF!</f>
        <v>#REF!</v>
      </c>
      <c r="E425" s="246"/>
      <c r="F425" s="246"/>
      <c r="G425" s="16"/>
      <c r="H425" s="16"/>
      <c r="I425" s="16" t="str">
        <f>$I$84</f>
        <v xml:space="preserve">Overall Compliance: </v>
      </c>
      <c r="J425" s="17" t="e">
        <f>IF(SUM(M434:O434)=0,"N/A",SUM(M434:O434)/SUM(M427:O427))</f>
        <v>#REF!</v>
      </c>
      <c r="L425" s="26"/>
      <c r="M425" s="26"/>
      <c r="N425" s="26"/>
      <c r="O425" s="26"/>
      <c r="P425" s="33"/>
    </row>
    <row r="426" spans="1:16" ht="15.75" customHeight="1" thickBot="1" x14ac:dyDescent="0.3">
      <c r="D426" s="234" t="str">
        <f>$D$85</f>
        <v>Availability</v>
      </c>
      <c r="E426" s="236" t="str">
        <f>$E$85</f>
        <v>Priority</v>
      </c>
      <c r="F426" s="236"/>
      <c r="G426" s="236"/>
      <c r="H426" s="237" t="str">
        <f>$H$85</f>
        <v>Total</v>
      </c>
      <c r="I426" s="239" t="str">
        <f>$I$85</f>
        <v>Comments</v>
      </c>
      <c r="J426" s="232" t="str">
        <f>$J$85</f>
        <v>Availability by Type</v>
      </c>
      <c r="L426" s="26"/>
      <c r="M426" s="34" t="e">
        <f>#REF!</f>
        <v>#REF!</v>
      </c>
      <c r="N426" s="34" t="e">
        <f>#REF!</f>
        <v>#REF!</v>
      </c>
      <c r="O426" s="34" t="e">
        <f>#REF!</f>
        <v>#REF!</v>
      </c>
      <c r="P426" s="33"/>
    </row>
    <row r="427" spans="1:16" ht="15.75" customHeight="1" thickBot="1" x14ac:dyDescent="0.3">
      <c r="D427" s="235"/>
      <c r="E427" s="71" t="e">
        <f>#REF!</f>
        <v>#REF!</v>
      </c>
      <c r="F427" s="72" t="e">
        <f>#REF!</f>
        <v>#REF!</v>
      </c>
      <c r="G427" s="73" t="e">
        <f>#REF!</f>
        <v>#REF!</v>
      </c>
      <c r="H427" s="238"/>
      <c r="I427" s="240"/>
      <c r="J427" s="233"/>
      <c r="L427" s="34" t="s">
        <v>43</v>
      </c>
      <c r="M427" s="26" t="e">
        <f>E434*#REF!*#REF!</f>
        <v>#REF!</v>
      </c>
      <c r="N427" s="26" t="e">
        <f>F434*#REF!*#REF!</f>
        <v>#REF!</v>
      </c>
      <c r="O427" s="26" t="e">
        <f>G434*#REF!*#REF!</f>
        <v>#REF!</v>
      </c>
      <c r="P427" s="33"/>
    </row>
    <row r="428" spans="1:16" ht="15.75" customHeight="1" thickBot="1" x14ac:dyDescent="0.3">
      <c r="D428" s="84" t="e">
        <f>#REF!</f>
        <v>#REF!</v>
      </c>
      <c r="E428" s="77">
        <f>COUNTIFS('Module 32'!$C:$C,#REF!,'Module 32'!$AB:$AB,#REF!)</f>
        <v>0</v>
      </c>
      <c r="F428" s="78">
        <f>COUNTIFS('Module 32'!$C:$C,#REF!,'Module 32'!$AB:$AB,#REF!)</f>
        <v>0</v>
      </c>
      <c r="G428" s="79">
        <f>COUNTIFS('Module 32'!$C:$C,#REF!,'Module 32'!$AB:$AB,#REF!)</f>
        <v>0</v>
      </c>
      <c r="H428" s="67">
        <f>SUM(E428:G428)</f>
        <v>0</v>
      </c>
      <c r="I428" s="92">
        <f>COUNTIFS('Module 32'!$G:$G,"&lt;&gt;",'Module 32'!$AB:$AB,#REF!)</f>
        <v>0</v>
      </c>
      <c r="J428" s="68"/>
      <c r="L428" s="34" t="e">
        <f>#REF!</f>
        <v>#REF!</v>
      </c>
      <c r="M428" s="26" t="e">
        <f>E428*#REF!*#REF!</f>
        <v>#REF!</v>
      </c>
      <c r="N428" s="26" t="e">
        <f>F428*#REF!*#REF!</f>
        <v>#REF!</v>
      </c>
      <c r="O428" s="26" t="e">
        <f>G428*#REF!*#REF!</f>
        <v>#REF!</v>
      </c>
      <c r="P428" s="33"/>
    </row>
    <row r="429" spans="1:16" ht="15.75" customHeight="1" thickBot="1" x14ac:dyDescent="0.3">
      <c r="D429" s="64" t="e">
        <f>#REF!</f>
        <v>#REF!</v>
      </c>
      <c r="E429" s="74">
        <f>COUNTIFS('Module 32'!$C:$C,#REF!,'Module 32'!$AB:$AB,#REF!)</f>
        <v>0</v>
      </c>
      <c r="F429" s="75">
        <f>COUNTIFS('Module 32'!$C:$C,#REF!,'Module 32'!$AB:$AB,#REF!)</f>
        <v>0</v>
      </c>
      <c r="G429" s="76">
        <f>COUNTIFS('Module 32'!$C:$C,#REF!,'Module 32'!$AB:$AB,#REF!)</f>
        <v>0</v>
      </c>
      <c r="H429" s="65">
        <f t="shared" ref="H429:H433" si="68">SUM(E429:G429)</f>
        <v>0</v>
      </c>
      <c r="I429" s="93">
        <f>COUNTIFS('Module 32'!$G:$G,"&lt;&gt;",'Module 32'!$AB:$AB,#REF!)</f>
        <v>0</v>
      </c>
      <c r="J429" s="85"/>
      <c r="L429" s="34" t="e">
        <f>#REF!</f>
        <v>#REF!</v>
      </c>
      <c r="M429" s="26" t="e">
        <f>E429*#REF!*#REF!</f>
        <v>#REF!</v>
      </c>
      <c r="N429" s="26" t="e">
        <f>F429*#REF!*#REF!</f>
        <v>#REF!</v>
      </c>
      <c r="O429" s="26" t="e">
        <f>G429*#REF!*#REF!</f>
        <v>#REF!</v>
      </c>
      <c r="P429" s="33"/>
    </row>
    <row r="430" spans="1:16" ht="15.75" customHeight="1" thickBot="1" x14ac:dyDescent="0.3">
      <c r="D430" s="66" t="e">
        <f>#REF!</f>
        <v>#REF!</v>
      </c>
      <c r="E430" s="77">
        <f>COUNTIFS('Module 32'!$C:$C,#REF!,'Module 32'!$AB:$AB,#REF!)</f>
        <v>0</v>
      </c>
      <c r="F430" s="78">
        <f>COUNTIFS('Module 32'!$C:$C,#REF!,'Module 32'!$AB:$AB,#REF!)</f>
        <v>0</v>
      </c>
      <c r="G430" s="79">
        <f>COUNTIFS('Module 32'!$C:$C,#REF!,'Module 32'!$AB:$AB,#REF!)</f>
        <v>0</v>
      </c>
      <c r="H430" s="67">
        <f t="shared" si="68"/>
        <v>0</v>
      </c>
      <c r="I430" s="92">
        <f>COUNTIFS('Module 32'!$G:$G,"&lt;&gt;",'Module 32'!$AB:$AB,#REF!)</f>
        <v>0</v>
      </c>
      <c r="J430" s="85"/>
      <c r="L430" s="34" t="e">
        <f>#REF!</f>
        <v>#REF!</v>
      </c>
      <c r="M430" s="26" t="e">
        <f>E430*#REF!*#REF!</f>
        <v>#REF!</v>
      </c>
      <c r="N430" s="26" t="e">
        <f>F430*#REF!*#REF!</f>
        <v>#REF!</v>
      </c>
      <c r="O430" s="26" t="e">
        <f>G430*#REF!*#REF!</f>
        <v>#REF!</v>
      </c>
      <c r="P430" s="33"/>
    </row>
    <row r="431" spans="1:16" ht="15.75" customHeight="1" thickBot="1" x14ac:dyDescent="0.3">
      <c r="A431" s="18" t="s">
        <v>44</v>
      </c>
      <c r="B431" s="100"/>
      <c r="D431" s="69" t="e">
        <f>#REF!</f>
        <v>#REF!</v>
      </c>
      <c r="E431" s="74">
        <f>COUNTIFS('Module 32'!$C:$C,#REF!,'Module 32'!$AB:$AB,#REF!)</f>
        <v>0</v>
      </c>
      <c r="F431" s="75">
        <f>COUNTIFS('Module 32'!$C:$C,#REF!,'Module 32'!$AB:$AB,#REF!)</f>
        <v>0</v>
      </c>
      <c r="G431" s="76">
        <f>COUNTIFS('Module 32'!$C:$C,#REF!,'Module 32'!$AB:$AB,#REF!)</f>
        <v>0</v>
      </c>
      <c r="H431" s="65">
        <f t="shared" si="68"/>
        <v>0</v>
      </c>
      <c r="I431" s="93">
        <f>COUNTIFS('Module 32'!$G:$G,"&lt;&gt;",'Module 32'!$AB:$AB,#REF!)</f>
        <v>0</v>
      </c>
      <c r="J431" s="85"/>
      <c r="L431" s="34" t="e">
        <f>#REF!</f>
        <v>#REF!</v>
      </c>
      <c r="M431" s="26" t="e">
        <f>E431*#REF!*#REF!</f>
        <v>#REF!</v>
      </c>
      <c r="N431" s="26" t="e">
        <f>F431*#REF!*#REF!</f>
        <v>#REF!</v>
      </c>
      <c r="O431" s="26" t="e">
        <f>G431*#REF!*#REF!</f>
        <v>#REF!</v>
      </c>
      <c r="P431" s="33"/>
    </row>
    <row r="432" spans="1:16" ht="15.75" customHeight="1" thickBot="1" x14ac:dyDescent="0.3">
      <c r="A432" s="19" t="s">
        <v>45</v>
      </c>
      <c r="B432" s="101"/>
      <c r="D432" s="70" t="e">
        <f>#REF!</f>
        <v>#REF!</v>
      </c>
      <c r="E432" s="77">
        <f>COUNTIFS('Module 32'!$C:$C,#REF!,'Module 32'!$AB:$AB,#REF!)</f>
        <v>0</v>
      </c>
      <c r="F432" s="78">
        <f>COUNTIFS('Module 32'!$C:$C,#REF!,'Module 32'!$AB:$AB,#REF!)</f>
        <v>0</v>
      </c>
      <c r="G432" s="79">
        <f>COUNTIFS('Module 32'!$C:$C,#REF!,'Module 32'!$AB:$AB,#REF!)</f>
        <v>0</v>
      </c>
      <c r="H432" s="67">
        <f t="shared" si="68"/>
        <v>0</v>
      </c>
      <c r="I432" s="92">
        <f>COUNTIFS('Module 32'!$G:$G,"&lt;&gt;",'Module 32'!$AB:$AB,#REF!)</f>
        <v>0</v>
      </c>
      <c r="J432" s="85"/>
      <c r="L432" s="34" t="e">
        <f>#REF!</f>
        <v>#REF!</v>
      </c>
      <c r="M432" s="26" t="e">
        <f>E432*#REF!*#REF!</f>
        <v>#REF!</v>
      </c>
      <c r="N432" s="26" t="e">
        <f>F432*#REF!*#REF!</f>
        <v>#REF!</v>
      </c>
      <c r="O432" s="26" t="e">
        <f>G432*#REF!*#REF!</f>
        <v>#REF!</v>
      </c>
      <c r="P432" s="33"/>
    </row>
    <row r="433" spans="1:16" ht="15.75" customHeight="1" thickBot="1" x14ac:dyDescent="0.3">
      <c r="A433" s="22" t="str">
        <f>IF('Module 30'!$AC$12&gt;0,"Yes","No")</f>
        <v>No</v>
      </c>
      <c r="B433" s="102">
        <f>IF(A433="Yes",1,0)</f>
        <v>0</v>
      </c>
      <c r="D433" s="83" t="e">
        <f>#REF!</f>
        <v>#REF!</v>
      </c>
      <c r="E433" s="74">
        <f>COUNTIFS('Module 32'!$C:$C,#REF!,'Module 32'!$AB:$AB,#REF!)</f>
        <v>0</v>
      </c>
      <c r="F433" s="75">
        <f>COUNTIFS('Module 32'!$C:$C,#REF!,'Module 32'!$AB:$AB,#REF!)</f>
        <v>0</v>
      </c>
      <c r="G433" s="76">
        <f>COUNTIFS('Module 32'!$C:$C,#REF!,'Module 32'!$AB:$AB,#REF!)</f>
        <v>0</v>
      </c>
      <c r="H433" s="65">
        <f t="shared" si="68"/>
        <v>0</v>
      </c>
      <c r="I433" s="93">
        <f>COUNTIFS('Module 32'!$G:$G,"&lt;&gt;",'Module 32'!$AB:$AB,#REF!)</f>
        <v>0</v>
      </c>
      <c r="J433" s="85"/>
      <c r="L433" s="34" t="e">
        <f>#REF!</f>
        <v>#REF!</v>
      </c>
      <c r="M433" s="26" t="e">
        <f>E433*#REF!*#REF!</f>
        <v>#REF!</v>
      </c>
      <c r="N433" s="26" t="e">
        <f>F433*#REF!*#REF!</f>
        <v>#REF!</v>
      </c>
      <c r="O433" s="26" t="e">
        <f>G433*#REF!*#REF!</f>
        <v>#REF!</v>
      </c>
      <c r="P433" s="33"/>
    </row>
    <row r="434" spans="1:16" ht="15.75" customHeight="1" thickBot="1" x14ac:dyDescent="0.3">
      <c r="D434" s="80" t="str">
        <f>$D$93</f>
        <v>Total:</v>
      </c>
      <c r="E434" s="81">
        <f>SUM(E428:E433)</f>
        <v>0</v>
      </c>
      <c r="F434" s="81">
        <f>SUM(F428:F433)</f>
        <v>0</v>
      </c>
      <c r="G434" s="81">
        <f>SUM(G428:G433)</f>
        <v>0</v>
      </c>
      <c r="H434" s="82">
        <f>SUM(H428:H433)</f>
        <v>0</v>
      </c>
      <c r="I434" s="82">
        <f>SUM(I428:I433)</f>
        <v>0</v>
      </c>
      <c r="J434" s="104"/>
      <c r="L434" s="34" t="str">
        <f>D434</f>
        <v>Total:</v>
      </c>
      <c r="M434" s="26" t="e">
        <f>SUM(M428:M433)</f>
        <v>#REF!</v>
      </c>
      <c r="N434" s="26" t="e">
        <f>SUM(N428:N433)</f>
        <v>#REF!</v>
      </c>
      <c r="O434" s="26" t="e">
        <f>SUM(O428:O433)</f>
        <v>#REF!</v>
      </c>
      <c r="P434" s="33"/>
    </row>
    <row r="435" spans="1:16" ht="15.75" customHeight="1" thickBot="1" x14ac:dyDescent="0.3">
      <c r="D435" s="55"/>
      <c r="H435" s="4"/>
      <c r="L435" s="26" t="s">
        <v>47</v>
      </c>
      <c r="M435" s="35" t="e">
        <f t="shared" ref="M435:O435" si="69">IF(M427=0,"NA",M434/M427)</f>
        <v>#REF!</v>
      </c>
      <c r="N435" s="35" t="e">
        <f t="shared" si="69"/>
        <v>#REF!</v>
      </c>
      <c r="O435" s="35" t="e">
        <f t="shared" si="69"/>
        <v>#REF!</v>
      </c>
      <c r="P435" s="33"/>
    </row>
    <row r="436" spans="1:16" ht="15.75" customHeight="1" thickBot="1" x14ac:dyDescent="0.3">
      <c r="D436" s="245" t="e">
        <f>#REF!&amp;" - "&amp;#REF!</f>
        <v>#REF!</v>
      </c>
      <c r="E436" s="246"/>
      <c r="F436" s="246"/>
      <c r="G436" s="16"/>
      <c r="H436" s="16"/>
      <c r="I436" s="16" t="str">
        <f>$I$84</f>
        <v xml:space="preserve">Overall Compliance: </v>
      </c>
      <c r="J436" s="17" t="e">
        <f>IF(SUM(M445:O445)=0,"N/A",SUM(M445:O445)/SUM(M438:O438))</f>
        <v>#REF!</v>
      </c>
      <c r="L436" s="26"/>
      <c r="M436" s="26"/>
      <c r="N436" s="26"/>
      <c r="O436" s="26"/>
      <c r="P436" s="33"/>
    </row>
    <row r="437" spans="1:16" ht="15.75" customHeight="1" thickBot="1" x14ac:dyDescent="0.3">
      <c r="D437" s="234" t="str">
        <f>$D$85</f>
        <v>Availability</v>
      </c>
      <c r="E437" s="236" t="str">
        <f>$E$85</f>
        <v>Priority</v>
      </c>
      <c r="F437" s="236"/>
      <c r="G437" s="236"/>
      <c r="H437" s="237" t="str">
        <f>$H$85</f>
        <v>Total</v>
      </c>
      <c r="I437" s="239" t="str">
        <f>$I$85</f>
        <v>Comments</v>
      </c>
      <c r="J437" s="232" t="str">
        <f>$J$85</f>
        <v>Availability by Type</v>
      </c>
      <c r="L437" s="26"/>
      <c r="M437" s="34" t="e">
        <f>#REF!</f>
        <v>#REF!</v>
      </c>
      <c r="N437" s="34" t="e">
        <f>#REF!</f>
        <v>#REF!</v>
      </c>
      <c r="O437" s="34" t="e">
        <f>#REF!</f>
        <v>#REF!</v>
      </c>
      <c r="P437" s="33"/>
    </row>
    <row r="438" spans="1:16" ht="15.75" customHeight="1" thickBot="1" x14ac:dyDescent="0.3">
      <c r="D438" s="235"/>
      <c r="E438" s="71" t="e">
        <f>#REF!</f>
        <v>#REF!</v>
      </c>
      <c r="F438" s="72" t="e">
        <f>#REF!</f>
        <v>#REF!</v>
      </c>
      <c r="G438" s="73" t="e">
        <f>#REF!</f>
        <v>#REF!</v>
      </c>
      <c r="H438" s="238"/>
      <c r="I438" s="240"/>
      <c r="J438" s="233"/>
      <c r="L438" s="34" t="s">
        <v>43</v>
      </c>
      <c r="M438" s="26" t="e">
        <f>E445*#REF!*#REF!</f>
        <v>#REF!</v>
      </c>
      <c r="N438" s="26" t="e">
        <f>F445*#REF!*#REF!</f>
        <v>#REF!</v>
      </c>
      <c r="O438" s="26" t="e">
        <f>G445*#REF!*#REF!</f>
        <v>#REF!</v>
      </c>
      <c r="P438" s="33"/>
    </row>
    <row r="439" spans="1:16" ht="15.75" customHeight="1" thickBot="1" x14ac:dyDescent="0.3">
      <c r="D439" s="84" t="e">
        <f>#REF!</f>
        <v>#REF!</v>
      </c>
      <c r="E439" s="77">
        <f>COUNTIFS('Module 33'!$C:$C,#REF!,'Module 33'!$AB:$AB,#REF!)</f>
        <v>0</v>
      </c>
      <c r="F439" s="78">
        <f>COUNTIFS('Module 33'!$C:$C,#REF!,'Module 33'!$AB:$AB,#REF!)</f>
        <v>0</v>
      </c>
      <c r="G439" s="79">
        <f>COUNTIFS('Module 33'!$C:$C,#REF!,'Module 33'!$AB:$AB,#REF!)</f>
        <v>0</v>
      </c>
      <c r="H439" s="67">
        <f>SUM(E439:G439)</f>
        <v>0</v>
      </c>
      <c r="I439" s="92">
        <f>COUNTIFS('Module 33'!$G:$G,"&lt;&gt;",'Module 33'!$AB:$AB,#REF!)</f>
        <v>0</v>
      </c>
      <c r="J439" s="68"/>
      <c r="L439" s="34" t="e">
        <f>#REF!</f>
        <v>#REF!</v>
      </c>
      <c r="M439" s="26" t="e">
        <f>E439*#REF!*#REF!</f>
        <v>#REF!</v>
      </c>
      <c r="N439" s="26" t="e">
        <f>F439*#REF!*#REF!</f>
        <v>#REF!</v>
      </c>
      <c r="O439" s="26" t="e">
        <f>G439*#REF!*#REF!</f>
        <v>#REF!</v>
      </c>
      <c r="P439" s="33"/>
    </row>
    <row r="440" spans="1:16" ht="15.75" customHeight="1" thickBot="1" x14ac:dyDescent="0.3">
      <c r="D440" s="64" t="e">
        <f>#REF!</f>
        <v>#REF!</v>
      </c>
      <c r="E440" s="74">
        <f>COUNTIFS('Module 33'!$C:$C,#REF!,'Module 33'!$AB:$AB,#REF!)</f>
        <v>0</v>
      </c>
      <c r="F440" s="75">
        <f>COUNTIFS('Module 33'!$C:$C,#REF!,'Module 33'!$AB:$AB,#REF!)</f>
        <v>0</v>
      </c>
      <c r="G440" s="76">
        <f>COUNTIFS('Module 33'!$C:$C,#REF!,'Module 33'!$AB:$AB,#REF!)</f>
        <v>0</v>
      </c>
      <c r="H440" s="65">
        <f t="shared" ref="H440:H444" si="70">SUM(E440:G440)</f>
        <v>0</v>
      </c>
      <c r="I440" s="93">
        <f>COUNTIFS('Module 33'!$G:$G,"&lt;&gt;",'Module 33'!$AB:$AB,#REF!)</f>
        <v>0</v>
      </c>
      <c r="J440" s="85"/>
      <c r="L440" s="34" t="e">
        <f>#REF!</f>
        <v>#REF!</v>
      </c>
      <c r="M440" s="26" t="e">
        <f>E440*#REF!*#REF!</f>
        <v>#REF!</v>
      </c>
      <c r="N440" s="26" t="e">
        <f>F440*#REF!*#REF!</f>
        <v>#REF!</v>
      </c>
      <c r="O440" s="26" t="e">
        <f>G440*#REF!*#REF!</f>
        <v>#REF!</v>
      </c>
      <c r="P440" s="33"/>
    </row>
    <row r="441" spans="1:16" ht="15.75" customHeight="1" thickBot="1" x14ac:dyDescent="0.3">
      <c r="D441" s="66" t="e">
        <f>#REF!</f>
        <v>#REF!</v>
      </c>
      <c r="E441" s="77">
        <f>COUNTIFS('Module 33'!$C:$C,#REF!,'Module 33'!$AB:$AB,#REF!)</f>
        <v>0</v>
      </c>
      <c r="F441" s="78">
        <f>COUNTIFS('Module 33'!$C:$C,#REF!,'Module 33'!$AB:$AB,#REF!)</f>
        <v>0</v>
      </c>
      <c r="G441" s="79">
        <f>COUNTIFS('Module 33'!$C:$C,#REF!,'Module 33'!$AB:$AB,#REF!)</f>
        <v>0</v>
      </c>
      <c r="H441" s="67">
        <f t="shared" si="70"/>
        <v>0</v>
      </c>
      <c r="I441" s="92">
        <f>COUNTIFS('Module 33'!$G:$G,"&lt;&gt;",'Module 33'!$AB:$AB,#REF!)</f>
        <v>0</v>
      </c>
      <c r="J441" s="85"/>
      <c r="L441" s="34" t="e">
        <f>#REF!</f>
        <v>#REF!</v>
      </c>
      <c r="M441" s="26" t="e">
        <f>E441*#REF!*#REF!</f>
        <v>#REF!</v>
      </c>
      <c r="N441" s="26" t="e">
        <f>F441*#REF!*#REF!</f>
        <v>#REF!</v>
      </c>
      <c r="O441" s="26" t="e">
        <f>G441*#REF!*#REF!</f>
        <v>#REF!</v>
      </c>
      <c r="P441" s="33"/>
    </row>
    <row r="442" spans="1:16" ht="15.75" customHeight="1" thickBot="1" x14ac:dyDescent="0.3">
      <c r="A442" s="18" t="s">
        <v>44</v>
      </c>
      <c r="B442" s="100"/>
      <c r="D442" s="69" t="e">
        <f>#REF!</f>
        <v>#REF!</v>
      </c>
      <c r="E442" s="74">
        <f>COUNTIFS('Module 33'!$C:$C,#REF!,'Module 33'!$AB:$AB,#REF!)</f>
        <v>0</v>
      </c>
      <c r="F442" s="75">
        <f>COUNTIFS('Module 33'!$C:$C,#REF!,'Module 33'!$AB:$AB,#REF!)</f>
        <v>0</v>
      </c>
      <c r="G442" s="76">
        <f>COUNTIFS('Module 33'!$C:$C,#REF!,'Module 33'!$AB:$AB,#REF!)</f>
        <v>0</v>
      </c>
      <c r="H442" s="65">
        <f t="shared" si="70"/>
        <v>0</v>
      </c>
      <c r="I442" s="93">
        <f>COUNTIFS('Module 33'!$G:$G,"&lt;&gt;",'Module 33'!$AB:$AB,#REF!)</f>
        <v>0</v>
      </c>
      <c r="J442" s="85"/>
      <c r="L442" s="34" t="e">
        <f>#REF!</f>
        <v>#REF!</v>
      </c>
      <c r="M442" s="26" t="e">
        <f>E442*#REF!*#REF!</f>
        <v>#REF!</v>
      </c>
      <c r="N442" s="26" t="e">
        <f>F442*#REF!*#REF!</f>
        <v>#REF!</v>
      </c>
      <c r="O442" s="26" t="e">
        <f>G442*#REF!*#REF!</f>
        <v>#REF!</v>
      </c>
      <c r="P442" s="33"/>
    </row>
    <row r="443" spans="1:16" ht="15.75" customHeight="1" thickBot="1" x14ac:dyDescent="0.3">
      <c r="A443" s="19" t="s">
        <v>45</v>
      </c>
      <c r="B443" s="101"/>
      <c r="D443" s="70" t="e">
        <f>#REF!</f>
        <v>#REF!</v>
      </c>
      <c r="E443" s="77">
        <f>COUNTIFS('Module 33'!$C:$C,#REF!,'Module 33'!$AB:$AB,#REF!)</f>
        <v>0</v>
      </c>
      <c r="F443" s="78">
        <f>COUNTIFS('Module 33'!$C:$C,#REF!,'Module 33'!$AB:$AB,#REF!)</f>
        <v>0</v>
      </c>
      <c r="G443" s="79">
        <f>COUNTIFS('Module 33'!$C:$C,#REF!,'Module 33'!$AB:$AB,#REF!)</f>
        <v>0</v>
      </c>
      <c r="H443" s="67">
        <f t="shared" si="70"/>
        <v>0</v>
      </c>
      <c r="I443" s="92">
        <f>COUNTIFS('Module 33'!$G:$G,"&lt;&gt;",'Module 33'!$AB:$AB,#REF!)</f>
        <v>0</v>
      </c>
      <c r="J443" s="85"/>
      <c r="L443" s="34" t="e">
        <f>#REF!</f>
        <v>#REF!</v>
      </c>
      <c r="M443" s="26" t="e">
        <f>E443*#REF!*#REF!</f>
        <v>#REF!</v>
      </c>
      <c r="N443" s="26" t="e">
        <f>F443*#REF!*#REF!</f>
        <v>#REF!</v>
      </c>
      <c r="O443" s="26" t="e">
        <f>G443*#REF!*#REF!</f>
        <v>#REF!</v>
      </c>
      <c r="P443" s="33"/>
    </row>
    <row r="444" spans="1:16" ht="15.75" customHeight="1" thickBot="1" x14ac:dyDescent="0.3">
      <c r="A444" s="22" t="str">
        <f>IF('Module 30'!$AC$12&gt;0,"Yes","No")</f>
        <v>No</v>
      </c>
      <c r="B444" s="102">
        <f>IF(A444="Yes",1,0)</f>
        <v>0</v>
      </c>
      <c r="D444" s="83" t="e">
        <f>#REF!</f>
        <v>#REF!</v>
      </c>
      <c r="E444" s="74">
        <f>COUNTIFS('Module 33'!$C:$C,#REF!,'Module 33'!$AB:$AB,#REF!)</f>
        <v>0</v>
      </c>
      <c r="F444" s="75">
        <f>COUNTIFS('Module 33'!$C:$C,#REF!,'Module 33'!$AB:$AB,#REF!)</f>
        <v>0</v>
      </c>
      <c r="G444" s="76">
        <f>COUNTIFS('Module 33'!$C:$C,#REF!,'Module 33'!$AB:$AB,#REF!)</f>
        <v>0</v>
      </c>
      <c r="H444" s="65">
        <f t="shared" si="70"/>
        <v>0</v>
      </c>
      <c r="I444" s="93">
        <f>COUNTIFS('Module 33'!$G:$G,"&lt;&gt;",'Module 33'!$AB:$AB,#REF!)</f>
        <v>0</v>
      </c>
      <c r="J444" s="85"/>
      <c r="L444" s="34" t="e">
        <f>#REF!</f>
        <v>#REF!</v>
      </c>
      <c r="M444" s="26" t="e">
        <f>E444*#REF!*#REF!</f>
        <v>#REF!</v>
      </c>
      <c r="N444" s="26" t="e">
        <f>F444*#REF!*#REF!</f>
        <v>#REF!</v>
      </c>
      <c r="O444" s="26" t="e">
        <f>G444*#REF!*#REF!</f>
        <v>#REF!</v>
      </c>
      <c r="P444" s="33"/>
    </row>
    <row r="445" spans="1:16" ht="15.75" customHeight="1" thickBot="1" x14ac:dyDescent="0.3">
      <c r="D445" s="80" t="str">
        <f>$D$93</f>
        <v>Total:</v>
      </c>
      <c r="E445" s="81">
        <f>SUM(E439:E444)</f>
        <v>0</v>
      </c>
      <c r="F445" s="81">
        <f>SUM(F439:F444)</f>
        <v>0</v>
      </c>
      <c r="G445" s="81">
        <f>SUM(G439:G444)</f>
        <v>0</v>
      </c>
      <c r="H445" s="82">
        <f>SUM(H439:H444)</f>
        <v>0</v>
      </c>
      <c r="I445" s="82">
        <f>SUM(I439:I444)</f>
        <v>0</v>
      </c>
      <c r="J445" s="104"/>
      <c r="L445" s="34" t="str">
        <f>D445</f>
        <v>Total:</v>
      </c>
      <c r="M445" s="26" t="e">
        <f>SUM(M439:M444)</f>
        <v>#REF!</v>
      </c>
      <c r="N445" s="26" t="e">
        <f>SUM(N439:N444)</f>
        <v>#REF!</v>
      </c>
      <c r="O445" s="26" t="e">
        <f>SUM(O439:O444)</f>
        <v>#REF!</v>
      </c>
      <c r="P445" s="33"/>
    </row>
    <row r="446" spans="1:16" ht="15.75" customHeight="1" thickBot="1" x14ac:dyDescent="0.3">
      <c r="D446" s="55"/>
      <c r="H446" s="4"/>
      <c r="L446" s="26" t="s">
        <v>47</v>
      </c>
      <c r="M446" s="35" t="e">
        <f t="shared" ref="M446:O446" si="71">IF(M438=0,"NA",M445/M438)</f>
        <v>#REF!</v>
      </c>
      <c r="N446" s="35" t="e">
        <f t="shared" si="71"/>
        <v>#REF!</v>
      </c>
      <c r="O446" s="35" t="e">
        <f t="shared" si="71"/>
        <v>#REF!</v>
      </c>
      <c r="P446" s="33"/>
    </row>
    <row r="447" spans="1:16" ht="15.75" customHeight="1" thickBot="1" x14ac:dyDescent="0.3">
      <c r="D447" s="245" t="e">
        <f>#REF!&amp;" - "&amp;#REF!</f>
        <v>#REF!</v>
      </c>
      <c r="E447" s="246"/>
      <c r="F447" s="246"/>
      <c r="G447" s="16"/>
      <c r="H447" s="16"/>
      <c r="I447" s="16" t="str">
        <f>$I$84</f>
        <v xml:space="preserve">Overall Compliance: </v>
      </c>
      <c r="J447" s="17" t="e">
        <f>IF(SUM(M456:O456)=0,"N/A",SUM(M456:O456)/SUM(M449:O449))</f>
        <v>#REF!</v>
      </c>
      <c r="L447" s="26"/>
      <c r="M447" s="26"/>
      <c r="N447" s="26"/>
      <c r="O447" s="26"/>
      <c r="P447" s="33"/>
    </row>
    <row r="448" spans="1:16" ht="15.75" customHeight="1" thickBot="1" x14ac:dyDescent="0.3">
      <c r="D448" s="234" t="str">
        <f>$D$85</f>
        <v>Availability</v>
      </c>
      <c r="E448" s="236" t="str">
        <f>$E$85</f>
        <v>Priority</v>
      </c>
      <c r="F448" s="236"/>
      <c r="G448" s="236"/>
      <c r="H448" s="237" t="str">
        <f>$H$85</f>
        <v>Total</v>
      </c>
      <c r="I448" s="239" t="str">
        <f>$I$85</f>
        <v>Comments</v>
      </c>
      <c r="J448" s="232" t="str">
        <f>$J$85</f>
        <v>Availability by Type</v>
      </c>
      <c r="L448" s="26"/>
      <c r="M448" s="34" t="e">
        <f>#REF!</f>
        <v>#REF!</v>
      </c>
      <c r="N448" s="34" t="e">
        <f>#REF!</f>
        <v>#REF!</v>
      </c>
      <c r="O448" s="34" t="e">
        <f>#REF!</f>
        <v>#REF!</v>
      </c>
      <c r="P448" s="33"/>
    </row>
    <row r="449" spans="1:16" ht="15.75" customHeight="1" thickBot="1" x14ac:dyDescent="0.3">
      <c r="D449" s="235"/>
      <c r="E449" s="71" t="e">
        <f>#REF!</f>
        <v>#REF!</v>
      </c>
      <c r="F449" s="72" t="e">
        <f>#REF!</f>
        <v>#REF!</v>
      </c>
      <c r="G449" s="73" t="e">
        <f>#REF!</f>
        <v>#REF!</v>
      </c>
      <c r="H449" s="238"/>
      <c r="I449" s="240"/>
      <c r="J449" s="233"/>
      <c r="L449" s="34" t="s">
        <v>43</v>
      </c>
      <c r="M449" s="26" t="e">
        <f>E456*#REF!*#REF!</f>
        <v>#REF!</v>
      </c>
      <c r="N449" s="26" t="e">
        <f>F456*#REF!*#REF!</f>
        <v>#REF!</v>
      </c>
      <c r="O449" s="26" t="e">
        <f>G456*#REF!*#REF!</f>
        <v>#REF!</v>
      </c>
      <c r="P449" s="33"/>
    </row>
    <row r="450" spans="1:16" ht="15.75" customHeight="1" thickBot="1" x14ac:dyDescent="0.3">
      <c r="D450" s="84" t="e">
        <f>#REF!</f>
        <v>#REF!</v>
      </c>
      <c r="E450" s="77">
        <f>COUNTIFS('Module 34'!$C:$C,#REF!,'Module 34'!$AB:$AB,#REF!)</f>
        <v>0</v>
      </c>
      <c r="F450" s="78">
        <f>COUNTIFS('Module 34'!$C:$C,#REF!,'Module 34'!$AB:$AB,#REF!)</f>
        <v>0</v>
      </c>
      <c r="G450" s="79">
        <f>COUNTIFS('Module 34'!$C:$C,#REF!,'Module 34'!$AB:$AB,#REF!)</f>
        <v>0</v>
      </c>
      <c r="H450" s="67">
        <f>SUM(E450:G450)</f>
        <v>0</v>
      </c>
      <c r="I450" s="92">
        <f>COUNTIFS('Module 34'!$G:$G,"&lt;&gt;",'Module 34'!$AB:$AB,#REF!)</f>
        <v>0</v>
      </c>
      <c r="J450" s="68"/>
      <c r="L450" s="34" t="e">
        <f>#REF!</f>
        <v>#REF!</v>
      </c>
      <c r="M450" s="26" t="e">
        <f>E450*#REF!*#REF!</f>
        <v>#REF!</v>
      </c>
      <c r="N450" s="26" t="e">
        <f>F450*#REF!*#REF!</f>
        <v>#REF!</v>
      </c>
      <c r="O450" s="26" t="e">
        <f>G450*#REF!*#REF!</f>
        <v>#REF!</v>
      </c>
      <c r="P450" s="33"/>
    </row>
    <row r="451" spans="1:16" ht="15.75" customHeight="1" thickBot="1" x14ac:dyDescent="0.3">
      <c r="D451" s="64" t="e">
        <f>#REF!</f>
        <v>#REF!</v>
      </c>
      <c r="E451" s="74">
        <f>COUNTIFS('Module 34'!$C:$C,#REF!,'Module 34'!$AB:$AB,#REF!)</f>
        <v>0</v>
      </c>
      <c r="F451" s="75">
        <f>COUNTIFS('Module 34'!$C:$C,#REF!,'Module 34'!$AB:$AB,#REF!)</f>
        <v>0</v>
      </c>
      <c r="G451" s="76">
        <f>COUNTIFS('Module 34'!$C:$C,#REF!,'Module 34'!$AB:$AB,#REF!)</f>
        <v>0</v>
      </c>
      <c r="H451" s="65">
        <f t="shared" ref="H451:H455" si="72">SUM(E451:G451)</f>
        <v>0</v>
      </c>
      <c r="I451" s="93">
        <f>COUNTIFS('Module 34'!$G:$G,"&lt;&gt;",'Module 34'!$AB:$AB,#REF!)</f>
        <v>0</v>
      </c>
      <c r="J451" s="85"/>
      <c r="L451" s="34" t="e">
        <f>#REF!</f>
        <v>#REF!</v>
      </c>
      <c r="M451" s="26" t="e">
        <f>E451*#REF!*#REF!</f>
        <v>#REF!</v>
      </c>
      <c r="N451" s="26" t="e">
        <f>F451*#REF!*#REF!</f>
        <v>#REF!</v>
      </c>
      <c r="O451" s="26" t="e">
        <f>G451*#REF!*#REF!</f>
        <v>#REF!</v>
      </c>
      <c r="P451" s="33"/>
    </row>
    <row r="452" spans="1:16" ht="15.75" customHeight="1" thickBot="1" x14ac:dyDescent="0.3">
      <c r="D452" s="66" t="e">
        <f>#REF!</f>
        <v>#REF!</v>
      </c>
      <c r="E452" s="77">
        <f>COUNTIFS('Module 34'!$C:$C,#REF!,'Module 34'!$AB:$AB,#REF!)</f>
        <v>0</v>
      </c>
      <c r="F452" s="78">
        <f>COUNTIFS('Module 34'!$C:$C,#REF!,'Module 34'!$AB:$AB,#REF!)</f>
        <v>0</v>
      </c>
      <c r="G452" s="79">
        <f>COUNTIFS('Module 34'!$C:$C,#REF!,'Module 34'!$AB:$AB,#REF!)</f>
        <v>0</v>
      </c>
      <c r="H452" s="67">
        <f t="shared" si="72"/>
        <v>0</v>
      </c>
      <c r="I452" s="92">
        <f>COUNTIFS('Module 34'!$G:$G,"&lt;&gt;",'Module 34'!$AB:$AB,#REF!)</f>
        <v>0</v>
      </c>
      <c r="J452" s="85"/>
      <c r="L452" s="34" t="e">
        <f>#REF!</f>
        <v>#REF!</v>
      </c>
      <c r="M452" s="26" t="e">
        <f>E452*#REF!*#REF!</f>
        <v>#REF!</v>
      </c>
      <c r="N452" s="26" t="e">
        <f>F452*#REF!*#REF!</f>
        <v>#REF!</v>
      </c>
      <c r="O452" s="26" t="e">
        <f>G452*#REF!*#REF!</f>
        <v>#REF!</v>
      </c>
      <c r="P452" s="33"/>
    </row>
    <row r="453" spans="1:16" ht="15.75" customHeight="1" thickBot="1" x14ac:dyDescent="0.3">
      <c r="A453" s="18" t="s">
        <v>44</v>
      </c>
      <c r="B453" s="100"/>
      <c r="D453" s="69" t="e">
        <f>#REF!</f>
        <v>#REF!</v>
      </c>
      <c r="E453" s="74">
        <f>COUNTIFS('Module 34'!$C:$C,#REF!,'Module 34'!$AB:$AB,#REF!)</f>
        <v>0</v>
      </c>
      <c r="F453" s="75">
        <f>COUNTIFS('Module 34'!$C:$C,#REF!,'Module 34'!$AB:$AB,#REF!)</f>
        <v>0</v>
      </c>
      <c r="G453" s="76">
        <f>COUNTIFS('Module 34'!$C:$C,#REF!,'Module 34'!$AB:$AB,#REF!)</f>
        <v>0</v>
      </c>
      <c r="H453" s="65">
        <f t="shared" si="72"/>
        <v>0</v>
      </c>
      <c r="I453" s="93">
        <f>COUNTIFS('Module 34'!$G:$G,"&lt;&gt;",'Module 34'!$AB:$AB,#REF!)</f>
        <v>0</v>
      </c>
      <c r="J453" s="85"/>
      <c r="L453" s="34" t="e">
        <f>#REF!</f>
        <v>#REF!</v>
      </c>
      <c r="M453" s="26" t="e">
        <f>E453*#REF!*#REF!</f>
        <v>#REF!</v>
      </c>
      <c r="N453" s="26" t="e">
        <f>F453*#REF!*#REF!</f>
        <v>#REF!</v>
      </c>
      <c r="O453" s="26" t="e">
        <f>G453*#REF!*#REF!</f>
        <v>#REF!</v>
      </c>
      <c r="P453" s="33"/>
    </row>
    <row r="454" spans="1:16" ht="15.75" customHeight="1" thickBot="1" x14ac:dyDescent="0.3">
      <c r="A454" s="19" t="s">
        <v>45</v>
      </c>
      <c r="B454" s="101"/>
      <c r="D454" s="70" t="e">
        <f>#REF!</f>
        <v>#REF!</v>
      </c>
      <c r="E454" s="77">
        <f>COUNTIFS('Module 34'!$C:$C,#REF!,'Module 34'!$AB:$AB,#REF!)</f>
        <v>0</v>
      </c>
      <c r="F454" s="78">
        <f>COUNTIFS('Module 34'!$C:$C,#REF!,'Module 34'!$AB:$AB,#REF!)</f>
        <v>0</v>
      </c>
      <c r="G454" s="79">
        <f>COUNTIFS('Module 34'!$C:$C,#REF!,'Module 34'!$AB:$AB,#REF!)</f>
        <v>0</v>
      </c>
      <c r="H454" s="67">
        <f t="shared" si="72"/>
        <v>0</v>
      </c>
      <c r="I454" s="92">
        <f>COUNTIFS('Module 34'!$G:$G,"&lt;&gt;",'Module 34'!$AB:$AB,#REF!)</f>
        <v>0</v>
      </c>
      <c r="J454" s="85"/>
      <c r="L454" s="34" t="e">
        <f>#REF!</f>
        <v>#REF!</v>
      </c>
      <c r="M454" s="26" t="e">
        <f>E454*#REF!*#REF!</f>
        <v>#REF!</v>
      </c>
      <c r="N454" s="26" t="e">
        <f>F454*#REF!*#REF!</f>
        <v>#REF!</v>
      </c>
      <c r="O454" s="26" t="e">
        <f>G454*#REF!*#REF!</f>
        <v>#REF!</v>
      </c>
      <c r="P454" s="33"/>
    </row>
    <row r="455" spans="1:16" ht="15.75" customHeight="1" thickBot="1" x14ac:dyDescent="0.3">
      <c r="A455" s="22" t="str">
        <f>IF('Module 30'!$AC$12&gt;0,"Yes","No")</f>
        <v>No</v>
      </c>
      <c r="B455" s="102">
        <f>IF(A455="Yes",1,0)</f>
        <v>0</v>
      </c>
      <c r="D455" s="83" t="e">
        <f>#REF!</f>
        <v>#REF!</v>
      </c>
      <c r="E455" s="74">
        <f>COUNTIFS('Module 34'!$C:$C,#REF!,'Module 34'!$AB:$AB,#REF!)</f>
        <v>0</v>
      </c>
      <c r="F455" s="75">
        <f>COUNTIFS('Module 34'!$C:$C,#REF!,'Module 34'!$AB:$AB,#REF!)</f>
        <v>0</v>
      </c>
      <c r="G455" s="76">
        <f>COUNTIFS('Module 34'!$C:$C,#REF!,'Module 34'!$AB:$AB,#REF!)</f>
        <v>0</v>
      </c>
      <c r="H455" s="65">
        <f t="shared" si="72"/>
        <v>0</v>
      </c>
      <c r="I455" s="93">
        <f>COUNTIFS('Module 34'!$G:$G,"&lt;&gt;",'Module 34'!$AB:$AB,#REF!)</f>
        <v>0</v>
      </c>
      <c r="J455" s="85"/>
      <c r="L455" s="34" t="e">
        <f>#REF!</f>
        <v>#REF!</v>
      </c>
      <c r="M455" s="26" t="e">
        <f>E455*#REF!*#REF!</f>
        <v>#REF!</v>
      </c>
      <c r="N455" s="26" t="e">
        <f>F455*#REF!*#REF!</f>
        <v>#REF!</v>
      </c>
      <c r="O455" s="26" t="e">
        <f>G455*#REF!*#REF!</f>
        <v>#REF!</v>
      </c>
      <c r="P455" s="33"/>
    </row>
    <row r="456" spans="1:16" ht="15.75" customHeight="1" thickBot="1" x14ac:dyDescent="0.3">
      <c r="D456" s="80" t="str">
        <f>$D$93</f>
        <v>Total:</v>
      </c>
      <c r="E456" s="81">
        <f>SUM(E450:E455)</f>
        <v>0</v>
      </c>
      <c r="F456" s="81">
        <f>SUM(F450:F455)</f>
        <v>0</v>
      </c>
      <c r="G456" s="81">
        <f>SUM(G450:G455)</f>
        <v>0</v>
      </c>
      <c r="H456" s="82">
        <f>SUM(H450:H455)</f>
        <v>0</v>
      </c>
      <c r="I456" s="82">
        <f>SUM(I450:I455)</f>
        <v>0</v>
      </c>
      <c r="J456" s="104"/>
      <c r="L456" s="34" t="str">
        <f>D456</f>
        <v>Total:</v>
      </c>
      <c r="M456" s="26" t="e">
        <f>SUM(M450:M455)</f>
        <v>#REF!</v>
      </c>
      <c r="N456" s="26" t="e">
        <f>SUM(N450:N455)</f>
        <v>#REF!</v>
      </c>
      <c r="O456" s="26" t="e">
        <f>SUM(O450:O455)</f>
        <v>#REF!</v>
      </c>
      <c r="P456" s="33"/>
    </row>
    <row r="457" spans="1:16" ht="15.75" customHeight="1" thickBot="1" x14ac:dyDescent="0.3">
      <c r="D457" s="55"/>
      <c r="H457" s="4"/>
      <c r="L457" s="26" t="s">
        <v>47</v>
      </c>
      <c r="M457" s="35" t="e">
        <f t="shared" ref="M457:O457" si="73">IF(M449=0,"NA",M456/M449)</f>
        <v>#REF!</v>
      </c>
      <c r="N457" s="35" t="e">
        <f t="shared" si="73"/>
        <v>#REF!</v>
      </c>
      <c r="O457" s="35" t="e">
        <f t="shared" si="73"/>
        <v>#REF!</v>
      </c>
      <c r="P457" s="33"/>
    </row>
    <row r="458" spans="1:16" ht="15.75" customHeight="1" thickBot="1" x14ac:dyDescent="0.3">
      <c r="D458" s="245" t="e">
        <f>#REF!&amp;" - "&amp;#REF!</f>
        <v>#REF!</v>
      </c>
      <c r="E458" s="246"/>
      <c r="F458" s="246"/>
      <c r="G458" s="16"/>
      <c r="H458" s="16"/>
      <c r="I458" s="16" t="str">
        <f>$I$84</f>
        <v xml:space="preserve">Overall Compliance: </v>
      </c>
      <c r="J458" s="17" t="e">
        <f>IF(SUM(M467:O467)=0,"N/A",SUM(M467:O467)/SUM(M460:O460))</f>
        <v>#REF!</v>
      </c>
      <c r="L458" s="26"/>
      <c r="M458" s="26"/>
      <c r="N458" s="26"/>
      <c r="O458" s="26"/>
      <c r="P458" s="33"/>
    </row>
    <row r="459" spans="1:16" ht="15.75" customHeight="1" thickBot="1" x14ac:dyDescent="0.3">
      <c r="D459" s="234" t="str">
        <f>$D$85</f>
        <v>Availability</v>
      </c>
      <c r="E459" s="236" t="str">
        <f>$E$85</f>
        <v>Priority</v>
      </c>
      <c r="F459" s="236"/>
      <c r="G459" s="236"/>
      <c r="H459" s="237" t="str">
        <f>$H$85</f>
        <v>Total</v>
      </c>
      <c r="I459" s="239" t="str">
        <f>$I$85</f>
        <v>Comments</v>
      </c>
      <c r="J459" s="232" t="str">
        <f>$J$85</f>
        <v>Availability by Type</v>
      </c>
      <c r="L459" s="26"/>
      <c r="M459" s="34" t="e">
        <f>#REF!</f>
        <v>#REF!</v>
      </c>
      <c r="N459" s="34" t="e">
        <f>#REF!</f>
        <v>#REF!</v>
      </c>
      <c r="O459" s="34" t="e">
        <f>#REF!</f>
        <v>#REF!</v>
      </c>
      <c r="P459" s="33"/>
    </row>
    <row r="460" spans="1:16" ht="15.75" customHeight="1" thickBot="1" x14ac:dyDescent="0.3">
      <c r="D460" s="235"/>
      <c r="E460" s="71" t="e">
        <f>#REF!</f>
        <v>#REF!</v>
      </c>
      <c r="F460" s="72" t="e">
        <f>#REF!</f>
        <v>#REF!</v>
      </c>
      <c r="G460" s="73" t="e">
        <f>#REF!</f>
        <v>#REF!</v>
      </c>
      <c r="H460" s="238"/>
      <c r="I460" s="240"/>
      <c r="J460" s="233"/>
      <c r="L460" s="34" t="s">
        <v>43</v>
      </c>
      <c r="M460" s="26" t="e">
        <f>E467*#REF!*#REF!</f>
        <v>#REF!</v>
      </c>
      <c r="N460" s="26" t="e">
        <f>F467*#REF!*#REF!</f>
        <v>#REF!</v>
      </c>
      <c r="O460" s="26" t="e">
        <f>G467*#REF!*#REF!</f>
        <v>#REF!</v>
      </c>
      <c r="P460" s="33"/>
    </row>
    <row r="461" spans="1:16" ht="15.75" customHeight="1" thickBot="1" x14ac:dyDescent="0.3">
      <c r="D461" s="84" t="e">
        <f>#REF!</f>
        <v>#REF!</v>
      </c>
      <c r="E461" s="77">
        <f>COUNTIFS('Module 35'!$C:$C,#REF!,'Module 35'!$AB:$AB,#REF!)</f>
        <v>0</v>
      </c>
      <c r="F461" s="78">
        <f>COUNTIFS('Module 35'!$C:$C,#REF!,'Module 35'!$AB:$AB,#REF!)</f>
        <v>0</v>
      </c>
      <c r="G461" s="79">
        <f>COUNTIFS('Module 35'!$C:$C,#REF!,'Module 35'!$AB:$AB,#REF!)</f>
        <v>0</v>
      </c>
      <c r="H461" s="67">
        <f>SUM(E461:G461)</f>
        <v>0</v>
      </c>
      <c r="I461" s="92">
        <f>COUNTIFS('Module 35'!$G:$G,"&lt;&gt;",'Module 35'!$AB:$AB,#REF!)</f>
        <v>0</v>
      </c>
      <c r="J461" s="68"/>
      <c r="L461" s="34" t="e">
        <f>#REF!</f>
        <v>#REF!</v>
      </c>
      <c r="M461" s="26" t="e">
        <f>E461*#REF!*#REF!</f>
        <v>#REF!</v>
      </c>
      <c r="N461" s="26" t="e">
        <f>F461*#REF!*#REF!</f>
        <v>#REF!</v>
      </c>
      <c r="O461" s="26" t="e">
        <f>G461*#REF!*#REF!</f>
        <v>#REF!</v>
      </c>
      <c r="P461" s="33"/>
    </row>
    <row r="462" spans="1:16" ht="15.75" customHeight="1" thickBot="1" x14ac:dyDescent="0.3">
      <c r="D462" s="64" t="e">
        <f>#REF!</f>
        <v>#REF!</v>
      </c>
      <c r="E462" s="74">
        <f>COUNTIFS('Module 35'!$C:$C,#REF!,'Module 35'!$AB:$AB,#REF!)</f>
        <v>0</v>
      </c>
      <c r="F462" s="75">
        <f>COUNTIFS('Module 35'!$C:$C,#REF!,'Module 35'!$AB:$AB,#REF!)</f>
        <v>0</v>
      </c>
      <c r="G462" s="76">
        <f>COUNTIFS('Module 35'!$C:$C,#REF!,'Module 35'!$AB:$AB,#REF!)</f>
        <v>0</v>
      </c>
      <c r="H462" s="65">
        <f t="shared" ref="H462:H466" si="74">SUM(E462:G462)</f>
        <v>0</v>
      </c>
      <c r="I462" s="93">
        <f>COUNTIFS('Module 35'!$G:$G,"&lt;&gt;",'Module 35'!$AB:$AB,#REF!)</f>
        <v>0</v>
      </c>
      <c r="J462" s="85"/>
      <c r="L462" s="34" t="e">
        <f>#REF!</f>
        <v>#REF!</v>
      </c>
      <c r="M462" s="26" t="e">
        <f>E462*#REF!*#REF!</f>
        <v>#REF!</v>
      </c>
      <c r="N462" s="26" t="e">
        <f>F462*#REF!*#REF!</f>
        <v>#REF!</v>
      </c>
      <c r="O462" s="26" t="e">
        <f>G462*#REF!*#REF!</f>
        <v>#REF!</v>
      </c>
      <c r="P462" s="33"/>
    </row>
    <row r="463" spans="1:16" ht="15.75" customHeight="1" thickBot="1" x14ac:dyDescent="0.3">
      <c r="D463" s="66" t="e">
        <f>#REF!</f>
        <v>#REF!</v>
      </c>
      <c r="E463" s="77">
        <f>COUNTIFS('Module 35'!$C:$C,#REF!,'Module 35'!$AB:$AB,#REF!)</f>
        <v>0</v>
      </c>
      <c r="F463" s="78">
        <f>COUNTIFS('Module 35'!$C:$C,#REF!,'Module 35'!$AB:$AB,#REF!)</f>
        <v>0</v>
      </c>
      <c r="G463" s="79">
        <f>COUNTIFS('Module 35'!$C:$C,#REF!,'Module 35'!$AB:$AB,#REF!)</f>
        <v>0</v>
      </c>
      <c r="H463" s="67">
        <f t="shared" si="74"/>
        <v>0</v>
      </c>
      <c r="I463" s="92">
        <f>COUNTIFS('Module 35'!$G:$G,"&lt;&gt;",'Module 35'!$AB:$AB,#REF!)</f>
        <v>0</v>
      </c>
      <c r="J463" s="85"/>
      <c r="L463" s="34" t="e">
        <f>#REF!</f>
        <v>#REF!</v>
      </c>
      <c r="M463" s="26" t="e">
        <f>E463*#REF!*#REF!</f>
        <v>#REF!</v>
      </c>
      <c r="N463" s="26" t="e">
        <f>F463*#REF!*#REF!</f>
        <v>#REF!</v>
      </c>
      <c r="O463" s="26" t="e">
        <f>G463*#REF!*#REF!</f>
        <v>#REF!</v>
      </c>
      <c r="P463" s="33"/>
    </row>
    <row r="464" spans="1:16" ht="15.75" customHeight="1" thickBot="1" x14ac:dyDescent="0.3">
      <c r="A464" s="18" t="s">
        <v>44</v>
      </c>
      <c r="B464" s="100"/>
      <c r="D464" s="69" t="e">
        <f>#REF!</f>
        <v>#REF!</v>
      </c>
      <c r="E464" s="74">
        <f>COUNTIFS('Module 35'!$C:$C,#REF!,'Module 35'!$AB:$AB,#REF!)</f>
        <v>0</v>
      </c>
      <c r="F464" s="75">
        <f>COUNTIFS('Module 35'!$C:$C,#REF!,'Module 35'!$AB:$AB,#REF!)</f>
        <v>0</v>
      </c>
      <c r="G464" s="76">
        <f>COUNTIFS('Module 35'!$C:$C,#REF!,'Module 35'!$AB:$AB,#REF!)</f>
        <v>0</v>
      </c>
      <c r="H464" s="65">
        <f t="shared" si="74"/>
        <v>0</v>
      </c>
      <c r="I464" s="93">
        <f>COUNTIFS('Module 35'!$G:$G,"&lt;&gt;",'Module 35'!$AB:$AB,#REF!)</f>
        <v>0</v>
      </c>
      <c r="J464" s="85"/>
      <c r="L464" s="34" t="e">
        <f>#REF!</f>
        <v>#REF!</v>
      </c>
      <c r="M464" s="26" t="e">
        <f>E464*#REF!*#REF!</f>
        <v>#REF!</v>
      </c>
      <c r="N464" s="26" t="e">
        <f>F464*#REF!*#REF!</f>
        <v>#REF!</v>
      </c>
      <c r="O464" s="26" t="e">
        <f>G464*#REF!*#REF!</f>
        <v>#REF!</v>
      </c>
      <c r="P464" s="33"/>
    </row>
    <row r="465" spans="1:16" ht="15.75" customHeight="1" thickBot="1" x14ac:dyDescent="0.3">
      <c r="A465" s="19" t="s">
        <v>45</v>
      </c>
      <c r="B465" s="101"/>
      <c r="D465" s="70" t="e">
        <f>#REF!</f>
        <v>#REF!</v>
      </c>
      <c r="E465" s="77">
        <f>COUNTIFS('Module 35'!$C:$C,#REF!,'Module 35'!$AB:$AB,#REF!)</f>
        <v>0</v>
      </c>
      <c r="F465" s="78">
        <f>COUNTIFS('Module 35'!$C:$C,#REF!,'Module 35'!$AB:$AB,#REF!)</f>
        <v>0</v>
      </c>
      <c r="G465" s="79">
        <f>COUNTIFS('Module 35'!$C:$C,#REF!,'Module 35'!$AB:$AB,#REF!)</f>
        <v>0</v>
      </c>
      <c r="H465" s="67">
        <f t="shared" si="74"/>
        <v>0</v>
      </c>
      <c r="I465" s="92">
        <f>COUNTIFS('Module 35'!$G:$G,"&lt;&gt;",'Module 35'!$AB:$AB,#REF!)</f>
        <v>0</v>
      </c>
      <c r="J465" s="85"/>
      <c r="L465" s="34" t="e">
        <f>#REF!</f>
        <v>#REF!</v>
      </c>
      <c r="M465" s="26" t="e">
        <f>E465*#REF!*#REF!</f>
        <v>#REF!</v>
      </c>
      <c r="N465" s="26" t="e">
        <f>F465*#REF!*#REF!</f>
        <v>#REF!</v>
      </c>
      <c r="O465" s="26" t="e">
        <f>G465*#REF!*#REF!</f>
        <v>#REF!</v>
      </c>
      <c r="P465" s="33"/>
    </row>
    <row r="466" spans="1:16" ht="15.75" customHeight="1" thickBot="1" x14ac:dyDescent="0.3">
      <c r="A466" s="22" t="str">
        <f>IF('Module 30'!$AC$12&gt;0,"Yes","No")</f>
        <v>No</v>
      </c>
      <c r="B466" s="102">
        <f>IF(A466="Yes",1,0)</f>
        <v>0</v>
      </c>
      <c r="D466" s="83" t="e">
        <f>#REF!</f>
        <v>#REF!</v>
      </c>
      <c r="E466" s="74">
        <f>COUNTIFS('Module 35'!$C:$C,#REF!,'Module 35'!$AB:$AB,#REF!)</f>
        <v>0</v>
      </c>
      <c r="F466" s="75">
        <f>COUNTIFS('Module 35'!$C:$C,#REF!,'Module 35'!$AB:$AB,#REF!)</f>
        <v>0</v>
      </c>
      <c r="G466" s="76">
        <f>COUNTIFS('Module 35'!$C:$C,#REF!,'Module 35'!$AB:$AB,#REF!)</f>
        <v>0</v>
      </c>
      <c r="H466" s="65">
        <f t="shared" si="74"/>
        <v>0</v>
      </c>
      <c r="I466" s="93">
        <f>COUNTIFS('Module 35'!$G:$G,"&lt;&gt;",'Module 35'!$AB:$AB,#REF!)</f>
        <v>0</v>
      </c>
      <c r="J466" s="85"/>
      <c r="L466" s="34" t="e">
        <f>#REF!</f>
        <v>#REF!</v>
      </c>
      <c r="M466" s="26" t="e">
        <f>E466*#REF!*#REF!</f>
        <v>#REF!</v>
      </c>
      <c r="N466" s="26" t="e">
        <f>F466*#REF!*#REF!</f>
        <v>#REF!</v>
      </c>
      <c r="O466" s="26" t="e">
        <f>G466*#REF!*#REF!</f>
        <v>#REF!</v>
      </c>
      <c r="P466" s="33"/>
    </row>
    <row r="467" spans="1:16" ht="15.75" customHeight="1" thickBot="1" x14ac:dyDescent="0.3">
      <c r="D467" s="80" t="str">
        <f>$D$93</f>
        <v>Total:</v>
      </c>
      <c r="E467" s="81">
        <f>SUM(E461:E466)</f>
        <v>0</v>
      </c>
      <c r="F467" s="81">
        <f>SUM(F461:F466)</f>
        <v>0</v>
      </c>
      <c r="G467" s="81">
        <f>SUM(G461:G466)</f>
        <v>0</v>
      </c>
      <c r="H467" s="82">
        <f>SUM(H461:H466)</f>
        <v>0</v>
      </c>
      <c r="I467" s="82">
        <f>SUM(I461:I466)</f>
        <v>0</v>
      </c>
      <c r="J467" s="104"/>
      <c r="L467" s="34" t="str">
        <f>D467</f>
        <v>Total:</v>
      </c>
      <c r="M467" s="26" t="e">
        <f>SUM(M461:M466)</f>
        <v>#REF!</v>
      </c>
      <c r="N467" s="26" t="e">
        <f>SUM(N461:N466)</f>
        <v>#REF!</v>
      </c>
      <c r="O467" s="26" t="e">
        <f>SUM(O461:O466)</f>
        <v>#REF!</v>
      </c>
      <c r="P467" s="33"/>
    </row>
    <row r="468" spans="1:16" ht="15.75" customHeight="1" thickBot="1" x14ac:dyDescent="0.3">
      <c r="D468" s="55"/>
      <c r="H468" s="4"/>
      <c r="L468" s="26" t="s">
        <v>47</v>
      </c>
      <c r="M468" s="35" t="e">
        <f t="shared" ref="M468:O468" si="75">IF(M460=0,"NA",M467/M460)</f>
        <v>#REF!</v>
      </c>
      <c r="N468" s="35" t="e">
        <f t="shared" si="75"/>
        <v>#REF!</v>
      </c>
      <c r="O468" s="35" t="e">
        <f t="shared" si="75"/>
        <v>#REF!</v>
      </c>
      <c r="P468" s="33"/>
    </row>
    <row r="469" spans="1:16" ht="15.75" customHeight="1" thickBot="1" x14ac:dyDescent="0.3">
      <c r="D469" s="245" t="e">
        <f>#REF!&amp;" - "&amp;#REF!</f>
        <v>#REF!</v>
      </c>
      <c r="E469" s="246"/>
      <c r="F469" s="246"/>
      <c r="G469" s="16"/>
      <c r="H469" s="16"/>
      <c r="I469" s="16" t="str">
        <f>$I$84</f>
        <v xml:space="preserve">Overall Compliance: </v>
      </c>
      <c r="J469" s="17" t="e">
        <f>IF(SUM(M478:O478)=0,"N/A",SUM(M478:O478)/SUM(M471:O471))</f>
        <v>#REF!</v>
      </c>
      <c r="L469" s="26"/>
      <c r="M469" s="26"/>
      <c r="N469" s="26"/>
      <c r="O469" s="26"/>
      <c r="P469" s="33"/>
    </row>
    <row r="470" spans="1:16" ht="15.75" customHeight="1" thickBot="1" x14ac:dyDescent="0.3">
      <c r="D470" s="234" t="str">
        <f>$D$85</f>
        <v>Availability</v>
      </c>
      <c r="E470" s="236" t="str">
        <f>$E$85</f>
        <v>Priority</v>
      </c>
      <c r="F470" s="236"/>
      <c r="G470" s="236"/>
      <c r="H470" s="237" t="str">
        <f>$H$85</f>
        <v>Total</v>
      </c>
      <c r="I470" s="239" t="str">
        <f>$I$85</f>
        <v>Comments</v>
      </c>
      <c r="J470" s="232" t="str">
        <f>$J$85</f>
        <v>Availability by Type</v>
      </c>
      <c r="L470" s="26"/>
      <c r="M470" s="34" t="e">
        <f>#REF!</f>
        <v>#REF!</v>
      </c>
      <c r="N470" s="34" t="e">
        <f>#REF!</f>
        <v>#REF!</v>
      </c>
      <c r="O470" s="34" t="e">
        <f>#REF!</f>
        <v>#REF!</v>
      </c>
      <c r="P470" s="33"/>
    </row>
    <row r="471" spans="1:16" ht="15.75" customHeight="1" thickBot="1" x14ac:dyDescent="0.3">
      <c r="D471" s="235"/>
      <c r="E471" s="71" t="e">
        <f>#REF!</f>
        <v>#REF!</v>
      </c>
      <c r="F471" s="72" t="e">
        <f>#REF!</f>
        <v>#REF!</v>
      </c>
      <c r="G471" s="73" t="e">
        <f>#REF!</f>
        <v>#REF!</v>
      </c>
      <c r="H471" s="238"/>
      <c r="I471" s="240"/>
      <c r="J471" s="233"/>
      <c r="L471" s="34" t="s">
        <v>43</v>
      </c>
      <c r="M471" s="26" t="e">
        <f>E478*#REF!*#REF!</f>
        <v>#REF!</v>
      </c>
      <c r="N471" s="26" t="e">
        <f>F478*#REF!*#REF!</f>
        <v>#REF!</v>
      </c>
      <c r="O471" s="26" t="e">
        <f>G478*#REF!*#REF!</f>
        <v>#REF!</v>
      </c>
      <c r="P471" s="33"/>
    </row>
    <row r="472" spans="1:16" ht="15.75" customHeight="1" thickBot="1" x14ac:dyDescent="0.3">
      <c r="D472" s="84" t="e">
        <f>#REF!</f>
        <v>#REF!</v>
      </c>
      <c r="E472" s="77">
        <f>COUNTIFS('Module 36'!$C:$C,#REF!,'Module 36'!$AB:$AB,#REF!)</f>
        <v>0</v>
      </c>
      <c r="F472" s="78">
        <f>COUNTIFS('Module 36'!$C:$C,#REF!,'Module 36'!$AB:$AB,#REF!)</f>
        <v>0</v>
      </c>
      <c r="G472" s="79">
        <f>COUNTIFS('Module 36'!$C:$C,#REF!,'Module 36'!$AB:$AB,#REF!)</f>
        <v>0</v>
      </c>
      <c r="H472" s="67">
        <f>SUM(E472:G472)</f>
        <v>0</v>
      </c>
      <c r="I472" s="92">
        <f>COUNTIFS('Module 36'!$G:$G,"&lt;&gt;",'Module 36'!$AB:$AB,#REF!)</f>
        <v>0</v>
      </c>
      <c r="J472" s="68"/>
      <c r="L472" s="34" t="e">
        <f>#REF!</f>
        <v>#REF!</v>
      </c>
      <c r="M472" s="26" t="e">
        <f>E472*#REF!*#REF!</f>
        <v>#REF!</v>
      </c>
      <c r="N472" s="26" t="e">
        <f>F472*#REF!*#REF!</f>
        <v>#REF!</v>
      </c>
      <c r="O472" s="26" t="e">
        <f>G472*#REF!*#REF!</f>
        <v>#REF!</v>
      </c>
      <c r="P472" s="33"/>
    </row>
    <row r="473" spans="1:16" ht="15.75" customHeight="1" thickBot="1" x14ac:dyDescent="0.3">
      <c r="D473" s="64" t="e">
        <f>#REF!</f>
        <v>#REF!</v>
      </c>
      <c r="E473" s="74">
        <f>COUNTIFS('Module 36'!$C:$C,#REF!,'Module 36'!$AB:$AB,#REF!)</f>
        <v>0</v>
      </c>
      <c r="F473" s="75">
        <f>COUNTIFS('Module 36'!$C:$C,#REF!,'Module 36'!$AB:$AB,#REF!)</f>
        <v>0</v>
      </c>
      <c r="G473" s="76">
        <f>COUNTIFS('Module 36'!$C:$C,#REF!,'Module 36'!$AB:$AB,#REF!)</f>
        <v>0</v>
      </c>
      <c r="H473" s="65">
        <f t="shared" ref="H473:H477" si="76">SUM(E473:G473)</f>
        <v>0</v>
      </c>
      <c r="I473" s="93">
        <f>COUNTIFS('Module 36'!$G:$G,"&lt;&gt;",'Module 36'!$AB:$AB,#REF!)</f>
        <v>0</v>
      </c>
      <c r="J473" s="85"/>
      <c r="L473" s="34" t="e">
        <f>#REF!</f>
        <v>#REF!</v>
      </c>
      <c r="M473" s="26" t="e">
        <f>E473*#REF!*#REF!</f>
        <v>#REF!</v>
      </c>
      <c r="N473" s="26" t="e">
        <f>F473*#REF!*#REF!</f>
        <v>#REF!</v>
      </c>
      <c r="O473" s="26" t="e">
        <f>G473*#REF!*#REF!</f>
        <v>#REF!</v>
      </c>
      <c r="P473" s="33"/>
    </row>
    <row r="474" spans="1:16" ht="15.75" customHeight="1" thickBot="1" x14ac:dyDescent="0.3">
      <c r="D474" s="66" t="e">
        <f>#REF!</f>
        <v>#REF!</v>
      </c>
      <c r="E474" s="77">
        <f>COUNTIFS('Module 36'!$C:$C,#REF!,'Module 36'!$AB:$AB,#REF!)</f>
        <v>0</v>
      </c>
      <c r="F474" s="78">
        <f>COUNTIFS('Module 36'!$C:$C,#REF!,'Module 36'!$AB:$AB,#REF!)</f>
        <v>0</v>
      </c>
      <c r="G474" s="79">
        <f>COUNTIFS('Module 36'!$C:$C,#REF!,'Module 36'!$AB:$AB,#REF!)</f>
        <v>0</v>
      </c>
      <c r="H474" s="67">
        <f t="shared" si="76"/>
        <v>0</v>
      </c>
      <c r="I474" s="92">
        <f>COUNTIFS('Module 36'!$G:$G,"&lt;&gt;",'Module 36'!$AB:$AB,#REF!)</f>
        <v>0</v>
      </c>
      <c r="J474" s="85"/>
      <c r="L474" s="34" t="e">
        <f>#REF!</f>
        <v>#REF!</v>
      </c>
      <c r="M474" s="26" t="e">
        <f>E474*#REF!*#REF!</f>
        <v>#REF!</v>
      </c>
      <c r="N474" s="26" t="e">
        <f>F474*#REF!*#REF!</f>
        <v>#REF!</v>
      </c>
      <c r="O474" s="26" t="e">
        <f>G474*#REF!*#REF!</f>
        <v>#REF!</v>
      </c>
      <c r="P474" s="33"/>
    </row>
    <row r="475" spans="1:16" ht="15.75" customHeight="1" thickBot="1" x14ac:dyDescent="0.3">
      <c r="A475" s="18" t="s">
        <v>44</v>
      </c>
      <c r="B475" s="100"/>
      <c r="D475" s="69" t="e">
        <f>#REF!</f>
        <v>#REF!</v>
      </c>
      <c r="E475" s="74">
        <f>COUNTIFS('Module 36'!$C:$C,#REF!,'Module 36'!$AB:$AB,#REF!)</f>
        <v>0</v>
      </c>
      <c r="F475" s="75">
        <f>COUNTIFS('Module 36'!$C:$C,#REF!,'Module 36'!$AB:$AB,#REF!)</f>
        <v>0</v>
      </c>
      <c r="G475" s="76">
        <f>COUNTIFS('Module 36'!$C:$C,#REF!,'Module 36'!$AB:$AB,#REF!)</f>
        <v>0</v>
      </c>
      <c r="H475" s="65">
        <f t="shared" si="76"/>
        <v>0</v>
      </c>
      <c r="I475" s="93">
        <f>COUNTIFS('Module 36'!$G:$G,"&lt;&gt;",'Module 36'!$AB:$AB,#REF!)</f>
        <v>0</v>
      </c>
      <c r="J475" s="85"/>
      <c r="L475" s="34" t="e">
        <f>#REF!</f>
        <v>#REF!</v>
      </c>
      <c r="M475" s="26" t="e">
        <f>E475*#REF!*#REF!</f>
        <v>#REF!</v>
      </c>
      <c r="N475" s="26" t="e">
        <f>F475*#REF!*#REF!</f>
        <v>#REF!</v>
      </c>
      <c r="O475" s="26" t="e">
        <f>G475*#REF!*#REF!</f>
        <v>#REF!</v>
      </c>
      <c r="P475" s="33"/>
    </row>
    <row r="476" spans="1:16" ht="15.75" customHeight="1" thickBot="1" x14ac:dyDescent="0.3">
      <c r="A476" s="19" t="s">
        <v>45</v>
      </c>
      <c r="B476" s="101"/>
      <c r="D476" s="70" t="e">
        <f>#REF!</f>
        <v>#REF!</v>
      </c>
      <c r="E476" s="77">
        <f>COUNTIFS('Module 36'!$C:$C,#REF!,'Module 36'!$AB:$AB,#REF!)</f>
        <v>0</v>
      </c>
      <c r="F476" s="78">
        <f>COUNTIFS('Module 36'!$C:$C,#REF!,'Module 36'!$AB:$AB,#REF!)</f>
        <v>0</v>
      </c>
      <c r="G476" s="79">
        <f>COUNTIFS('Module 36'!$C:$C,#REF!,'Module 36'!$AB:$AB,#REF!)</f>
        <v>0</v>
      </c>
      <c r="H476" s="67">
        <f t="shared" si="76"/>
        <v>0</v>
      </c>
      <c r="I476" s="92">
        <f>COUNTIFS('Module 36'!$G:$G,"&lt;&gt;",'Module 36'!$AB:$AB,#REF!)</f>
        <v>0</v>
      </c>
      <c r="J476" s="85"/>
      <c r="L476" s="34" t="e">
        <f>#REF!</f>
        <v>#REF!</v>
      </c>
      <c r="M476" s="26" t="e">
        <f>E476*#REF!*#REF!</f>
        <v>#REF!</v>
      </c>
      <c r="N476" s="26" t="e">
        <f>F476*#REF!*#REF!</f>
        <v>#REF!</v>
      </c>
      <c r="O476" s="26" t="e">
        <f>G476*#REF!*#REF!</f>
        <v>#REF!</v>
      </c>
      <c r="P476" s="33"/>
    </row>
    <row r="477" spans="1:16" ht="15.75" customHeight="1" thickBot="1" x14ac:dyDescent="0.3">
      <c r="A477" s="22" t="str">
        <f>IF('Module 30'!$AC$12&gt;0,"Yes","No")</f>
        <v>No</v>
      </c>
      <c r="B477" s="102">
        <f>IF(A477="Yes",1,0)</f>
        <v>0</v>
      </c>
      <c r="D477" s="83" t="e">
        <f>#REF!</f>
        <v>#REF!</v>
      </c>
      <c r="E477" s="74">
        <f>COUNTIFS('Module 36'!$C:$C,#REF!,'Module 36'!$AB:$AB,#REF!)</f>
        <v>0</v>
      </c>
      <c r="F477" s="75">
        <f>COUNTIFS('Module 36'!$C:$C,#REF!,'Module 36'!$AB:$AB,#REF!)</f>
        <v>0</v>
      </c>
      <c r="G477" s="76">
        <f>COUNTIFS('Module 36'!$C:$C,#REF!,'Module 36'!$AB:$AB,#REF!)</f>
        <v>0</v>
      </c>
      <c r="H477" s="65">
        <f t="shared" si="76"/>
        <v>0</v>
      </c>
      <c r="I477" s="93">
        <f>COUNTIFS('Module 36'!$G:$G,"&lt;&gt;",'Module 36'!$AB:$AB,#REF!)</f>
        <v>0</v>
      </c>
      <c r="J477" s="85"/>
      <c r="L477" s="34" t="e">
        <f>#REF!</f>
        <v>#REF!</v>
      </c>
      <c r="M477" s="26" t="e">
        <f>E477*#REF!*#REF!</f>
        <v>#REF!</v>
      </c>
      <c r="N477" s="26" t="e">
        <f>F477*#REF!*#REF!</f>
        <v>#REF!</v>
      </c>
      <c r="O477" s="26" t="e">
        <f>G477*#REF!*#REF!</f>
        <v>#REF!</v>
      </c>
      <c r="P477" s="33"/>
    </row>
    <row r="478" spans="1:16" ht="15.75" customHeight="1" thickBot="1" x14ac:dyDescent="0.3">
      <c r="D478" s="80" t="str">
        <f>$D$93</f>
        <v>Total:</v>
      </c>
      <c r="E478" s="81">
        <f>SUM(E472:E477)</f>
        <v>0</v>
      </c>
      <c r="F478" s="81">
        <f>SUM(F472:F477)</f>
        <v>0</v>
      </c>
      <c r="G478" s="81">
        <f>SUM(G472:G477)</f>
        <v>0</v>
      </c>
      <c r="H478" s="82">
        <f>SUM(H472:H477)</f>
        <v>0</v>
      </c>
      <c r="I478" s="82">
        <f>SUM(I472:I477)</f>
        <v>0</v>
      </c>
      <c r="J478" s="104"/>
      <c r="L478" s="34" t="str">
        <f>D478</f>
        <v>Total:</v>
      </c>
      <c r="M478" s="26" t="e">
        <f>SUM(M472:M477)</f>
        <v>#REF!</v>
      </c>
      <c r="N478" s="26" t="e">
        <f>SUM(N472:N477)</f>
        <v>#REF!</v>
      </c>
      <c r="O478" s="26" t="e">
        <f>SUM(O472:O477)</f>
        <v>#REF!</v>
      </c>
      <c r="P478" s="33"/>
    </row>
    <row r="479" spans="1:16" ht="15.75" customHeight="1" thickBot="1" x14ac:dyDescent="0.3">
      <c r="D479" s="55"/>
      <c r="H479" s="4"/>
      <c r="L479" s="26" t="s">
        <v>47</v>
      </c>
      <c r="M479" s="35" t="e">
        <f t="shared" ref="M479:O479" si="77">IF(M471=0,"NA",M478/M471)</f>
        <v>#REF!</v>
      </c>
      <c r="N479" s="35" t="e">
        <f t="shared" si="77"/>
        <v>#REF!</v>
      </c>
      <c r="O479" s="35" t="e">
        <f t="shared" si="77"/>
        <v>#REF!</v>
      </c>
      <c r="P479" s="33"/>
    </row>
    <row r="480" spans="1:16" ht="15.75" customHeight="1" thickBot="1" x14ac:dyDescent="0.3">
      <c r="D480" s="245" t="e">
        <f>#REF!&amp;" - "&amp;#REF!</f>
        <v>#REF!</v>
      </c>
      <c r="E480" s="246"/>
      <c r="F480" s="246"/>
      <c r="G480" s="16"/>
      <c r="H480" s="16"/>
      <c r="I480" s="16" t="str">
        <f>$I$84</f>
        <v xml:space="preserve">Overall Compliance: </v>
      </c>
      <c r="J480" s="17" t="e">
        <f>IF(SUM(M489:O489)=0,"N/A",SUM(M489:O489)/SUM(M482:O482))</f>
        <v>#REF!</v>
      </c>
      <c r="L480" s="26"/>
      <c r="M480" s="26"/>
      <c r="N480" s="26"/>
      <c r="O480" s="26"/>
      <c r="P480" s="33"/>
    </row>
    <row r="481" spans="1:16" ht="15.75" customHeight="1" thickBot="1" x14ac:dyDescent="0.3">
      <c r="D481" s="234" t="str">
        <f>$D$85</f>
        <v>Availability</v>
      </c>
      <c r="E481" s="236" t="str">
        <f>$E$85</f>
        <v>Priority</v>
      </c>
      <c r="F481" s="236"/>
      <c r="G481" s="236"/>
      <c r="H481" s="237" t="str">
        <f>$H$85</f>
        <v>Total</v>
      </c>
      <c r="I481" s="239" t="str">
        <f>$I$85</f>
        <v>Comments</v>
      </c>
      <c r="J481" s="232" t="str">
        <f>$J$85</f>
        <v>Availability by Type</v>
      </c>
      <c r="L481" s="26"/>
      <c r="M481" s="34" t="e">
        <f>#REF!</f>
        <v>#REF!</v>
      </c>
      <c r="N481" s="34" t="e">
        <f>#REF!</f>
        <v>#REF!</v>
      </c>
      <c r="O481" s="34" t="e">
        <f>#REF!</f>
        <v>#REF!</v>
      </c>
      <c r="P481" s="33"/>
    </row>
    <row r="482" spans="1:16" ht="15.75" customHeight="1" thickBot="1" x14ac:dyDescent="0.3">
      <c r="D482" s="235"/>
      <c r="E482" s="71" t="e">
        <f>#REF!</f>
        <v>#REF!</v>
      </c>
      <c r="F482" s="72" t="e">
        <f>#REF!</f>
        <v>#REF!</v>
      </c>
      <c r="G482" s="73" t="e">
        <f>#REF!</f>
        <v>#REF!</v>
      </c>
      <c r="H482" s="238"/>
      <c r="I482" s="240"/>
      <c r="J482" s="233"/>
      <c r="L482" s="34" t="s">
        <v>43</v>
      </c>
      <c r="M482" s="26" t="e">
        <f>E489*#REF!*#REF!</f>
        <v>#REF!</v>
      </c>
      <c r="N482" s="26" t="e">
        <f>F489*#REF!*#REF!</f>
        <v>#REF!</v>
      </c>
      <c r="O482" s="26" t="e">
        <f>G489*#REF!*#REF!</f>
        <v>#REF!</v>
      </c>
      <c r="P482" s="33"/>
    </row>
    <row r="483" spans="1:16" ht="15.75" customHeight="1" thickBot="1" x14ac:dyDescent="0.3">
      <c r="D483" s="84" t="e">
        <f>#REF!</f>
        <v>#REF!</v>
      </c>
      <c r="E483" s="77">
        <f>COUNTIFS('Module 37'!$C:$C,#REF!,'Module 37'!$AB:$AB,#REF!)</f>
        <v>0</v>
      </c>
      <c r="F483" s="78">
        <f>COUNTIFS('Module 37'!$C:$C,#REF!,'Module 37'!$AB:$AB,#REF!)</f>
        <v>0</v>
      </c>
      <c r="G483" s="79">
        <f>COUNTIFS('Module 37'!$C:$C,#REF!,'Module 37'!$AB:$AB,#REF!)</f>
        <v>0</v>
      </c>
      <c r="H483" s="67">
        <f>SUM(E483:G483)</f>
        <v>0</v>
      </c>
      <c r="I483" s="92">
        <f>COUNTIFS('Module 37'!$G:$G,"&lt;&gt;",'Module 37'!$AB:$AB,#REF!)</f>
        <v>0</v>
      </c>
      <c r="J483" s="68"/>
      <c r="L483" s="34" t="e">
        <f>#REF!</f>
        <v>#REF!</v>
      </c>
      <c r="M483" s="26" t="e">
        <f>E483*#REF!*#REF!</f>
        <v>#REF!</v>
      </c>
      <c r="N483" s="26" t="e">
        <f>F483*#REF!*#REF!</f>
        <v>#REF!</v>
      </c>
      <c r="O483" s="26" t="e">
        <f>G483*#REF!*#REF!</f>
        <v>#REF!</v>
      </c>
      <c r="P483" s="33"/>
    </row>
    <row r="484" spans="1:16" ht="15.75" customHeight="1" thickBot="1" x14ac:dyDescent="0.3">
      <c r="D484" s="64" t="e">
        <f>#REF!</f>
        <v>#REF!</v>
      </c>
      <c r="E484" s="74">
        <f>COUNTIFS('Module 37'!$C:$C,#REF!,'Module 37'!$AB:$AB,#REF!)</f>
        <v>0</v>
      </c>
      <c r="F484" s="75">
        <f>COUNTIFS('Module 37'!$C:$C,#REF!,'Module 37'!$AB:$AB,#REF!)</f>
        <v>0</v>
      </c>
      <c r="G484" s="76">
        <f>COUNTIFS('Module 37'!$C:$C,#REF!,'Module 37'!$AB:$AB,#REF!)</f>
        <v>0</v>
      </c>
      <c r="H484" s="65">
        <f t="shared" ref="H484:H488" si="78">SUM(E484:G484)</f>
        <v>0</v>
      </c>
      <c r="I484" s="93">
        <f>COUNTIFS('Module 37'!$G:$G,"&lt;&gt;",'Module 37'!$AB:$AB,#REF!)</f>
        <v>0</v>
      </c>
      <c r="J484" s="85"/>
      <c r="L484" s="34" t="e">
        <f>#REF!</f>
        <v>#REF!</v>
      </c>
      <c r="M484" s="26" t="e">
        <f>E484*#REF!*#REF!</f>
        <v>#REF!</v>
      </c>
      <c r="N484" s="26" t="e">
        <f>F484*#REF!*#REF!</f>
        <v>#REF!</v>
      </c>
      <c r="O484" s="26" t="e">
        <f>G484*#REF!*#REF!</f>
        <v>#REF!</v>
      </c>
      <c r="P484" s="33"/>
    </row>
    <row r="485" spans="1:16" ht="15.75" customHeight="1" thickBot="1" x14ac:dyDescent="0.3">
      <c r="D485" s="66" t="e">
        <f>#REF!</f>
        <v>#REF!</v>
      </c>
      <c r="E485" s="77">
        <f>COUNTIFS('Module 37'!$C:$C,#REF!,'Module 37'!$AB:$AB,#REF!)</f>
        <v>0</v>
      </c>
      <c r="F485" s="78">
        <f>COUNTIFS('Module 37'!$C:$C,#REF!,'Module 37'!$AB:$AB,#REF!)</f>
        <v>0</v>
      </c>
      <c r="G485" s="79">
        <f>COUNTIFS('Module 37'!$C:$C,#REF!,'Module 37'!$AB:$AB,#REF!)</f>
        <v>0</v>
      </c>
      <c r="H485" s="67">
        <f t="shared" si="78"/>
        <v>0</v>
      </c>
      <c r="I485" s="92">
        <f>COUNTIFS('Module 37'!$G:$G,"&lt;&gt;",'Module 37'!$AB:$AB,#REF!)</f>
        <v>0</v>
      </c>
      <c r="J485" s="85"/>
      <c r="L485" s="34" t="e">
        <f>#REF!</f>
        <v>#REF!</v>
      </c>
      <c r="M485" s="26" t="e">
        <f>E485*#REF!*#REF!</f>
        <v>#REF!</v>
      </c>
      <c r="N485" s="26" t="e">
        <f>F485*#REF!*#REF!</f>
        <v>#REF!</v>
      </c>
      <c r="O485" s="26" t="e">
        <f>G485*#REF!*#REF!</f>
        <v>#REF!</v>
      </c>
      <c r="P485" s="33"/>
    </row>
    <row r="486" spans="1:16" ht="15.75" customHeight="1" thickBot="1" x14ac:dyDescent="0.3">
      <c r="A486" s="18" t="s">
        <v>44</v>
      </c>
      <c r="B486" s="100"/>
      <c r="D486" s="69" t="e">
        <f>#REF!</f>
        <v>#REF!</v>
      </c>
      <c r="E486" s="74">
        <f>COUNTIFS('Module 37'!$C:$C,#REF!,'Module 37'!$AB:$AB,#REF!)</f>
        <v>0</v>
      </c>
      <c r="F486" s="75">
        <f>COUNTIFS('Module 37'!$C:$C,#REF!,'Module 37'!$AB:$AB,#REF!)</f>
        <v>0</v>
      </c>
      <c r="G486" s="76">
        <f>COUNTIFS('Module 37'!$C:$C,#REF!,'Module 37'!$AB:$AB,#REF!)</f>
        <v>0</v>
      </c>
      <c r="H486" s="65">
        <f t="shared" si="78"/>
        <v>0</v>
      </c>
      <c r="I486" s="93">
        <f>COUNTIFS('Module 37'!$G:$G,"&lt;&gt;",'Module 37'!$AB:$AB,#REF!)</f>
        <v>0</v>
      </c>
      <c r="J486" s="85"/>
      <c r="L486" s="34" t="e">
        <f>#REF!</f>
        <v>#REF!</v>
      </c>
      <c r="M486" s="26" t="e">
        <f>E486*#REF!*#REF!</f>
        <v>#REF!</v>
      </c>
      <c r="N486" s="26" t="e">
        <f>F486*#REF!*#REF!</f>
        <v>#REF!</v>
      </c>
      <c r="O486" s="26" t="e">
        <f>G486*#REF!*#REF!</f>
        <v>#REF!</v>
      </c>
      <c r="P486" s="33"/>
    </row>
    <row r="487" spans="1:16" ht="15.75" customHeight="1" thickBot="1" x14ac:dyDescent="0.3">
      <c r="A487" s="19" t="s">
        <v>45</v>
      </c>
      <c r="B487" s="101"/>
      <c r="D487" s="70" t="e">
        <f>#REF!</f>
        <v>#REF!</v>
      </c>
      <c r="E487" s="77">
        <f>COUNTIFS('Module 37'!$C:$C,#REF!,'Module 37'!$AB:$AB,#REF!)</f>
        <v>0</v>
      </c>
      <c r="F487" s="78">
        <f>COUNTIFS('Module 37'!$C:$C,#REF!,'Module 37'!$AB:$AB,#REF!)</f>
        <v>0</v>
      </c>
      <c r="G487" s="79">
        <f>COUNTIFS('Module 37'!$C:$C,#REF!,'Module 37'!$AB:$AB,#REF!)</f>
        <v>0</v>
      </c>
      <c r="H487" s="67">
        <f t="shared" si="78"/>
        <v>0</v>
      </c>
      <c r="I487" s="92">
        <f>COUNTIFS('Module 37'!$G:$G,"&lt;&gt;",'Module 37'!$AB:$AB,#REF!)</f>
        <v>0</v>
      </c>
      <c r="J487" s="85"/>
      <c r="L487" s="34" t="e">
        <f>#REF!</f>
        <v>#REF!</v>
      </c>
      <c r="M487" s="26" t="e">
        <f>E487*#REF!*#REF!</f>
        <v>#REF!</v>
      </c>
      <c r="N487" s="26" t="e">
        <f>F487*#REF!*#REF!</f>
        <v>#REF!</v>
      </c>
      <c r="O487" s="26" t="e">
        <f>G487*#REF!*#REF!</f>
        <v>#REF!</v>
      </c>
      <c r="P487" s="33"/>
    </row>
    <row r="488" spans="1:16" ht="15.75" customHeight="1" thickBot="1" x14ac:dyDescent="0.3">
      <c r="A488" s="22" t="str">
        <f>IF('Module 30'!$AC$12&gt;0,"Yes","No")</f>
        <v>No</v>
      </c>
      <c r="B488" s="102">
        <f>IF(A488="Yes",1,0)</f>
        <v>0</v>
      </c>
      <c r="D488" s="83" t="e">
        <f>#REF!</f>
        <v>#REF!</v>
      </c>
      <c r="E488" s="74">
        <f>COUNTIFS('Module 37'!$C:$C,#REF!,'Module 37'!$AB:$AB,#REF!)</f>
        <v>0</v>
      </c>
      <c r="F488" s="75">
        <f>COUNTIFS('Module 37'!$C:$C,#REF!,'Module 37'!$AB:$AB,#REF!)</f>
        <v>0</v>
      </c>
      <c r="G488" s="76">
        <f>COUNTIFS('Module 37'!$C:$C,#REF!,'Module 37'!$AB:$AB,#REF!)</f>
        <v>0</v>
      </c>
      <c r="H488" s="65">
        <f t="shared" si="78"/>
        <v>0</v>
      </c>
      <c r="I488" s="93">
        <f>COUNTIFS('Module 37'!$G:$G,"&lt;&gt;",'Module 37'!$AB:$AB,#REF!)</f>
        <v>0</v>
      </c>
      <c r="J488" s="85"/>
      <c r="L488" s="34" t="e">
        <f>#REF!</f>
        <v>#REF!</v>
      </c>
      <c r="M488" s="26" t="e">
        <f>E488*#REF!*#REF!</f>
        <v>#REF!</v>
      </c>
      <c r="N488" s="26" t="e">
        <f>F488*#REF!*#REF!</f>
        <v>#REF!</v>
      </c>
      <c r="O488" s="26" t="e">
        <f>G488*#REF!*#REF!</f>
        <v>#REF!</v>
      </c>
      <c r="P488" s="33"/>
    </row>
    <row r="489" spans="1:16" ht="15.75" customHeight="1" thickBot="1" x14ac:dyDescent="0.3">
      <c r="D489" s="80" t="str">
        <f>$D$93</f>
        <v>Total:</v>
      </c>
      <c r="E489" s="81">
        <f>SUM(E483:E488)</f>
        <v>0</v>
      </c>
      <c r="F489" s="81">
        <f>SUM(F483:F488)</f>
        <v>0</v>
      </c>
      <c r="G489" s="81">
        <f>SUM(G483:G488)</f>
        <v>0</v>
      </c>
      <c r="H489" s="82">
        <f>SUM(H483:H488)</f>
        <v>0</v>
      </c>
      <c r="I489" s="82">
        <f>SUM(I483:I488)</f>
        <v>0</v>
      </c>
      <c r="J489" s="104"/>
      <c r="L489" s="34" t="str">
        <f>D489</f>
        <v>Total:</v>
      </c>
      <c r="M489" s="26" t="e">
        <f>SUM(M483:M488)</f>
        <v>#REF!</v>
      </c>
      <c r="N489" s="26" t="e">
        <f>SUM(N483:N488)</f>
        <v>#REF!</v>
      </c>
      <c r="O489" s="26" t="e">
        <f>SUM(O483:O488)</f>
        <v>#REF!</v>
      </c>
      <c r="P489" s="33"/>
    </row>
    <row r="490" spans="1:16" ht="15.75" customHeight="1" thickBot="1" x14ac:dyDescent="0.3">
      <c r="D490" s="55"/>
      <c r="H490" s="4"/>
      <c r="L490" s="26" t="s">
        <v>47</v>
      </c>
      <c r="M490" s="35" t="e">
        <f t="shared" ref="M490:O490" si="79">IF(M482=0,"NA",M489/M482)</f>
        <v>#REF!</v>
      </c>
      <c r="N490" s="35" t="e">
        <f t="shared" si="79"/>
        <v>#REF!</v>
      </c>
      <c r="O490" s="35" t="e">
        <f t="shared" si="79"/>
        <v>#REF!</v>
      </c>
      <c r="P490" s="33"/>
    </row>
    <row r="491" spans="1:16" ht="15.75" customHeight="1" thickBot="1" x14ac:dyDescent="0.3">
      <c r="D491" s="245" t="e">
        <f>#REF!&amp;" - "&amp;#REF!</f>
        <v>#REF!</v>
      </c>
      <c r="E491" s="246"/>
      <c r="F491" s="246"/>
      <c r="G491" s="16"/>
      <c r="H491" s="16"/>
      <c r="I491" s="16" t="str">
        <f>$I$84</f>
        <v xml:space="preserve">Overall Compliance: </v>
      </c>
      <c r="J491" s="17" t="e">
        <f>IF(SUM(M500:O500)=0,"N/A",SUM(M500:O500)/SUM(M493:O493))</f>
        <v>#REF!</v>
      </c>
      <c r="L491" s="26"/>
      <c r="M491" s="26"/>
      <c r="N491" s="26"/>
      <c r="O491" s="26"/>
      <c r="P491" s="33"/>
    </row>
    <row r="492" spans="1:16" ht="15.75" customHeight="1" thickBot="1" x14ac:dyDescent="0.3">
      <c r="D492" s="234" t="str">
        <f>$D$85</f>
        <v>Availability</v>
      </c>
      <c r="E492" s="236" t="str">
        <f>$E$85</f>
        <v>Priority</v>
      </c>
      <c r="F492" s="236"/>
      <c r="G492" s="236"/>
      <c r="H492" s="237" t="str">
        <f>$H$85</f>
        <v>Total</v>
      </c>
      <c r="I492" s="239" t="str">
        <f>$I$85</f>
        <v>Comments</v>
      </c>
      <c r="J492" s="232" t="str">
        <f>$J$85</f>
        <v>Availability by Type</v>
      </c>
      <c r="L492" s="26"/>
      <c r="M492" s="34" t="e">
        <f>#REF!</f>
        <v>#REF!</v>
      </c>
      <c r="N492" s="34" t="e">
        <f>#REF!</f>
        <v>#REF!</v>
      </c>
      <c r="O492" s="34" t="e">
        <f>#REF!</f>
        <v>#REF!</v>
      </c>
      <c r="P492" s="33"/>
    </row>
    <row r="493" spans="1:16" ht="15.75" customHeight="1" thickBot="1" x14ac:dyDescent="0.3">
      <c r="D493" s="235"/>
      <c r="E493" s="71" t="e">
        <f>#REF!</f>
        <v>#REF!</v>
      </c>
      <c r="F493" s="72" t="e">
        <f>#REF!</f>
        <v>#REF!</v>
      </c>
      <c r="G493" s="73" t="e">
        <f>#REF!</f>
        <v>#REF!</v>
      </c>
      <c r="H493" s="238"/>
      <c r="I493" s="240"/>
      <c r="J493" s="233"/>
      <c r="L493" s="34" t="s">
        <v>43</v>
      </c>
      <c r="M493" s="26" t="e">
        <f>E500*#REF!*#REF!</f>
        <v>#REF!</v>
      </c>
      <c r="N493" s="26" t="e">
        <f>F500*#REF!*#REF!</f>
        <v>#REF!</v>
      </c>
      <c r="O493" s="26" t="e">
        <f>G500*#REF!*#REF!</f>
        <v>#REF!</v>
      </c>
      <c r="P493" s="33"/>
    </row>
    <row r="494" spans="1:16" ht="15.75" customHeight="1" thickBot="1" x14ac:dyDescent="0.3">
      <c r="D494" s="84" t="e">
        <f>#REF!</f>
        <v>#REF!</v>
      </c>
      <c r="E494" s="77">
        <f>COUNTIFS('Module 38'!$C:$C,#REF!,'Module 38'!$AB:$AB,#REF!)</f>
        <v>0</v>
      </c>
      <c r="F494" s="78">
        <f>COUNTIFS('Module 38'!$C:$C,#REF!,'Module 38'!$AB:$AB,#REF!)</f>
        <v>0</v>
      </c>
      <c r="G494" s="79">
        <f>COUNTIFS('Module 38'!$C:$C,#REF!,'Module 38'!$AB:$AB,#REF!)</f>
        <v>0</v>
      </c>
      <c r="H494" s="67">
        <f>SUM(E494:G494)</f>
        <v>0</v>
      </c>
      <c r="I494" s="92">
        <f>COUNTIFS('Module 38'!$G:$G,"&lt;&gt;",'Module 38'!$AB:$AB,#REF!)</f>
        <v>0</v>
      </c>
      <c r="J494" s="68"/>
      <c r="L494" s="34" t="e">
        <f>#REF!</f>
        <v>#REF!</v>
      </c>
      <c r="M494" s="26" t="e">
        <f>E494*#REF!*#REF!</f>
        <v>#REF!</v>
      </c>
      <c r="N494" s="26" t="e">
        <f>F494*#REF!*#REF!</f>
        <v>#REF!</v>
      </c>
      <c r="O494" s="26" t="e">
        <f>G494*#REF!*#REF!</f>
        <v>#REF!</v>
      </c>
      <c r="P494" s="33"/>
    </row>
    <row r="495" spans="1:16" ht="15.75" customHeight="1" thickBot="1" x14ac:dyDescent="0.3">
      <c r="D495" s="64" t="e">
        <f>#REF!</f>
        <v>#REF!</v>
      </c>
      <c r="E495" s="74">
        <f>COUNTIFS('Module 38'!$C:$C,#REF!,'Module 38'!$AB:$AB,#REF!)</f>
        <v>0</v>
      </c>
      <c r="F495" s="75">
        <f>COUNTIFS('Module 38'!$C:$C,#REF!,'Module 38'!$AB:$AB,#REF!)</f>
        <v>0</v>
      </c>
      <c r="G495" s="76">
        <f>COUNTIFS('Module 38'!$C:$C,#REF!,'Module 38'!$AB:$AB,#REF!)</f>
        <v>0</v>
      </c>
      <c r="H495" s="65">
        <f t="shared" ref="H495:H499" si="80">SUM(E495:G495)</f>
        <v>0</v>
      </c>
      <c r="I495" s="93">
        <f>COUNTIFS('Module 38'!$G:$G,"&lt;&gt;",'Module 38'!$AB:$AB,#REF!)</f>
        <v>0</v>
      </c>
      <c r="J495" s="85"/>
      <c r="L495" s="34" t="e">
        <f>#REF!</f>
        <v>#REF!</v>
      </c>
      <c r="M495" s="26" t="e">
        <f>E495*#REF!*#REF!</f>
        <v>#REF!</v>
      </c>
      <c r="N495" s="26" t="e">
        <f>F495*#REF!*#REF!</f>
        <v>#REF!</v>
      </c>
      <c r="O495" s="26" t="e">
        <f>G495*#REF!*#REF!</f>
        <v>#REF!</v>
      </c>
      <c r="P495" s="33"/>
    </row>
    <row r="496" spans="1:16" ht="15.75" customHeight="1" thickBot="1" x14ac:dyDescent="0.3">
      <c r="D496" s="66" t="e">
        <f>#REF!</f>
        <v>#REF!</v>
      </c>
      <c r="E496" s="77">
        <f>COUNTIFS('Module 38'!$C:$C,#REF!,'Module 38'!$AB:$AB,#REF!)</f>
        <v>0</v>
      </c>
      <c r="F496" s="78">
        <f>COUNTIFS('Module 38'!$C:$C,#REF!,'Module 38'!$AB:$AB,#REF!)</f>
        <v>0</v>
      </c>
      <c r="G496" s="79">
        <f>COUNTIFS('Module 38'!$C:$C,#REF!,'Module 38'!$AB:$AB,#REF!)</f>
        <v>0</v>
      </c>
      <c r="H496" s="67">
        <f t="shared" si="80"/>
        <v>0</v>
      </c>
      <c r="I496" s="92">
        <f>COUNTIFS('Module 38'!$G:$G,"&lt;&gt;",'Module 38'!$AB:$AB,#REF!)</f>
        <v>0</v>
      </c>
      <c r="J496" s="85"/>
      <c r="L496" s="34" t="e">
        <f>#REF!</f>
        <v>#REF!</v>
      </c>
      <c r="M496" s="26" t="e">
        <f>E496*#REF!*#REF!</f>
        <v>#REF!</v>
      </c>
      <c r="N496" s="26" t="e">
        <f>F496*#REF!*#REF!</f>
        <v>#REF!</v>
      </c>
      <c r="O496" s="26" t="e">
        <f>G496*#REF!*#REF!</f>
        <v>#REF!</v>
      </c>
      <c r="P496" s="33"/>
    </row>
    <row r="497" spans="1:16" ht="15.75" customHeight="1" thickBot="1" x14ac:dyDescent="0.3">
      <c r="A497" s="18" t="s">
        <v>44</v>
      </c>
      <c r="B497" s="100"/>
      <c r="D497" s="69" t="e">
        <f>#REF!</f>
        <v>#REF!</v>
      </c>
      <c r="E497" s="74">
        <f>COUNTIFS('Module 38'!$C:$C,#REF!,'Module 38'!$AB:$AB,#REF!)</f>
        <v>0</v>
      </c>
      <c r="F497" s="75">
        <f>COUNTIFS('Module 38'!$C:$C,#REF!,'Module 38'!$AB:$AB,#REF!)</f>
        <v>0</v>
      </c>
      <c r="G497" s="76">
        <f>COUNTIFS('Module 38'!$C:$C,#REF!,'Module 38'!$AB:$AB,#REF!)</f>
        <v>0</v>
      </c>
      <c r="H497" s="65">
        <f t="shared" si="80"/>
        <v>0</v>
      </c>
      <c r="I497" s="93">
        <f>COUNTIFS('Module 38'!$G:$G,"&lt;&gt;",'Module 38'!$AB:$AB,#REF!)</f>
        <v>0</v>
      </c>
      <c r="J497" s="85"/>
      <c r="L497" s="34" t="e">
        <f>#REF!</f>
        <v>#REF!</v>
      </c>
      <c r="M497" s="26" t="e">
        <f>E497*#REF!*#REF!</f>
        <v>#REF!</v>
      </c>
      <c r="N497" s="26" t="e">
        <f>F497*#REF!*#REF!</f>
        <v>#REF!</v>
      </c>
      <c r="O497" s="26" t="e">
        <f>G497*#REF!*#REF!</f>
        <v>#REF!</v>
      </c>
      <c r="P497" s="33"/>
    </row>
    <row r="498" spans="1:16" ht="15.75" customHeight="1" thickBot="1" x14ac:dyDescent="0.3">
      <c r="A498" s="19" t="s">
        <v>45</v>
      </c>
      <c r="B498" s="101"/>
      <c r="D498" s="70" t="e">
        <f>#REF!</f>
        <v>#REF!</v>
      </c>
      <c r="E498" s="77">
        <f>COUNTIFS('Module 38'!$C:$C,#REF!,'Module 38'!$AB:$AB,#REF!)</f>
        <v>0</v>
      </c>
      <c r="F498" s="78">
        <f>COUNTIFS('Module 38'!$C:$C,#REF!,'Module 38'!$AB:$AB,#REF!)</f>
        <v>0</v>
      </c>
      <c r="G498" s="79">
        <f>COUNTIFS('Module 38'!$C:$C,#REF!,'Module 38'!$AB:$AB,#REF!)</f>
        <v>0</v>
      </c>
      <c r="H498" s="67">
        <f t="shared" si="80"/>
        <v>0</v>
      </c>
      <c r="I498" s="92">
        <f>COUNTIFS('Module 38'!$G:$G,"&lt;&gt;",'Module 38'!$AB:$AB,#REF!)</f>
        <v>0</v>
      </c>
      <c r="J498" s="85"/>
      <c r="L498" s="34" t="e">
        <f>#REF!</f>
        <v>#REF!</v>
      </c>
      <c r="M498" s="26" t="e">
        <f>E498*#REF!*#REF!</f>
        <v>#REF!</v>
      </c>
      <c r="N498" s="26" t="e">
        <f>F498*#REF!*#REF!</f>
        <v>#REF!</v>
      </c>
      <c r="O498" s="26" t="e">
        <f>G498*#REF!*#REF!</f>
        <v>#REF!</v>
      </c>
      <c r="P498" s="33"/>
    </row>
    <row r="499" spans="1:16" ht="15.75" customHeight="1" thickBot="1" x14ac:dyDescent="0.3">
      <c r="A499" s="22" t="str">
        <f>IF('Module 30'!$AC$12&gt;0,"Yes","No")</f>
        <v>No</v>
      </c>
      <c r="B499" s="102">
        <f>IF(A499="Yes",1,0)</f>
        <v>0</v>
      </c>
      <c r="D499" s="83" t="e">
        <f>#REF!</f>
        <v>#REF!</v>
      </c>
      <c r="E499" s="74">
        <f>COUNTIFS('Module 38'!$C:$C,#REF!,'Module 38'!$AB:$AB,#REF!)</f>
        <v>0</v>
      </c>
      <c r="F499" s="75">
        <f>COUNTIFS('Module 38'!$C:$C,#REF!,'Module 38'!$AB:$AB,#REF!)</f>
        <v>0</v>
      </c>
      <c r="G499" s="76">
        <f>COUNTIFS('Module 38'!$C:$C,#REF!,'Module 38'!$AB:$AB,#REF!)</f>
        <v>0</v>
      </c>
      <c r="H499" s="65">
        <f t="shared" si="80"/>
        <v>0</v>
      </c>
      <c r="I499" s="93">
        <f>COUNTIFS('Module 38'!$G:$G,"&lt;&gt;",'Module 38'!$AB:$AB,#REF!)</f>
        <v>0</v>
      </c>
      <c r="J499" s="85"/>
      <c r="L499" s="34" t="e">
        <f>#REF!</f>
        <v>#REF!</v>
      </c>
      <c r="M499" s="26" t="e">
        <f>E499*#REF!*#REF!</f>
        <v>#REF!</v>
      </c>
      <c r="N499" s="26" t="e">
        <f>F499*#REF!*#REF!</f>
        <v>#REF!</v>
      </c>
      <c r="O499" s="26" t="e">
        <f>G499*#REF!*#REF!</f>
        <v>#REF!</v>
      </c>
      <c r="P499" s="33"/>
    </row>
    <row r="500" spans="1:16" ht="15.75" customHeight="1" thickBot="1" x14ac:dyDescent="0.3">
      <c r="D500" s="80" t="str">
        <f>$D$93</f>
        <v>Total:</v>
      </c>
      <c r="E500" s="81">
        <f>SUM(E494:E499)</f>
        <v>0</v>
      </c>
      <c r="F500" s="81">
        <f>SUM(F494:F499)</f>
        <v>0</v>
      </c>
      <c r="G500" s="81">
        <f>SUM(G494:G499)</f>
        <v>0</v>
      </c>
      <c r="H500" s="82">
        <f>SUM(H494:H499)</f>
        <v>0</v>
      </c>
      <c r="I500" s="82">
        <f>SUM(I494:I499)</f>
        <v>0</v>
      </c>
      <c r="J500" s="104"/>
      <c r="L500" s="34" t="str">
        <f>D500</f>
        <v>Total:</v>
      </c>
      <c r="M500" s="26" t="e">
        <f>SUM(M494:M499)</f>
        <v>#REF!</v>
      </c>
      <c r="N500" s="26" t="e">
        <f>SUM(N494:N499)</f>
        <v>#REF!</v>
      </c>
      <c r="O500" s="26" t="e">
        <f>SUM(O494:O499)</f>
        <v>#REF!</v>
      </c>
      <c r="P500" s="33"/>
    </row>
    <row r="501" spans="1:16" ht="15.75" customHeight="1" thickBot="1" x14ac:dyDescent="0.3">
      <c r="D501" s="55"/>
      <c r="H501" s="4"/>
      <c r="L501" s="26" t="s">
        <v>47</v>
      </c>
      <c r="M501" s="35" t="e">
        <f t="shared" ref="M501:O501" si="81">IF(M493=0,"NA",M500/M493)</f>
        <v>#REF!</v>
      </c>
      <c r="N501" s="35" t="e">
        <f t="shared" si="81"/>
        <v>#REF!</v>
      </c>
      <c r="O501" s="35" t="e">
        <f t="shared" si="81"/>
        <v>#REF!</v>
      </c>
      <c r="P501" s="33"/>
    </row>
    <row r="502" spans="1:16" ht="15.75" customHeight="1" thickBot="1" x14ac:dyDescent="0.3">
      <c r="D502" s="245" t="e">
        <f>#REF!&amp;" - "&amp;#REF!</f>
        <v>#REF!</v>
      </c>
      <c r="E502" s="246"/>
      <c r="F502" s="246"/>
      <c r="G502" s="16"/>
      <c r="H502" s="16"/>
      <c r="I502" s="16" t="str">
        <f>$I$84</f>
        <v xml:space="preserve">Overall Compliance: </v>
      </c>
      <c r="J502" s="17" t="e">
        <f>IF(SUM(M511:O511)=0,"N/A",SUM(M511:O511)/SUM(M504:O504))</f>
        <v>#REF!</v>
      </c>
      <c r="L502" s="26"/>
      <c r="M502" s="26"/>
      <c r="N502" s="26"/>
      <c r="O502" s="26"/>
      <c r="P502" s="33"/>
    </row>
    <row r="503" spans="1:16" ht="15.75" customHeight="1" thickBot="1" x14ac:dyDescent="0.3">
      <c r="D503" s="234" t="str">
        <f>$D$85</f>
        <v>Availability</v>
      </c>
      <c r="E503" s="236" t="str">
        <f>$E$85</f>
        <v>Priority</v>
      </c>
      <c r="F503" s="236"/>
      <c r="G503" s="236"/>
      <c r="H503" s="237" t="str">
        <f>$H$85</f>
        <v>Total</v>
      </c>
      <c r="I503" s="239" t="str">
        <f>$I$85</f>
        <v>Comments</v>
      </c>
      <c r="J503" s="232" t="str">
        <f>$J$85</f>
        <v>Availability by Type</v>
      </c>
      <c r="L503" s="26"/>
      <c r="M503" s="34" t="e">
        <f>#REF!</f>
        <v>#REF!</v>
      </c>
      <c r="N503" s="34" t="e">
        <f>#REF!</f>
        <v>#REF!</v>
      </c>
      <c r="O503" s="34" t="e">
        <f>#REF!</f>
        <v>#REF!</v>
      </c>
      <c r="P503" s="33"/>
    </row>
    <row r="504" spans="1:16" ht="15.75" customHeight="1" thickBot="1" x14ac:dyDescent="0.3">
      <c r="D504" s="235"/>
      <c r="E504" s="71" t="e">
        <f>#REF!</f>
        <v>#REF!</v>
      </c>
      <c r="F504" s="72" t="e">
        <f>#REF!</f>
        <v>#REF!</v>
      </c>
      <c r="G504" s="73" t="e">
        <f>#REF!</f>
        <v>#REF!</v>
      </c>
      <c r="H504" s="238"/>
      <c r="I504" s="240"/>
      <c r="J504" s="233"/>
      <c r="L504" s="34" t="s">
        <v>43</v>
      </c>
      <c r="M504" s="26" t="e">
        <f>E511*#REF!*#REF!</f>
        <v>#REF!</v>
      </c>
      <c r="N504" s="26" t="e">
        <f>F511*#REF!*#REF!</f>
        <v>#REF!</v>
      </c>
      <c r="O504" s="26" t="e">
        <f>G511*#REF!*#REF!</f>
        <v>#REF!</v>
      </c>
      <c r="P504" s="33"/>
    </row>
    <row r="505" spans="1:16" ht="15.75" customHeight="1" thickBot="1" x14ac:dyDescent="0.3">
      <c r="D505" s="84" t="e">
        <f>#REF!</f>
        <v>#REF!</v>
      </c>
      <c r="E505" s="77">
        <f>COUNTIFS('Module 39'!$C:$C,#REF!,'Module 39'!$AB:$AB,#REF!)</f>
        <v>0</v>
      </c>
      <c r="F505" s="78">
        <f>COUNTIFS('Module 39'!$C:$C,#REF!,'Module 39'!$AB:$AB,#REF!)</f>
        <v>0</v>
      </c>
      <c r="G505" s="79">
        <f>COUNTIFS('Module 39'!$C:$C,#REF!,'Module 39'!$AB:$AB,#REF!)</f>
        <v>0</v>
      </c>
      <c r="H505" s="67">
        <f>SUM(E505:G505)</f>
        <v>0</v>
      </c>
      <c r="I505" s="92">
        <f>COUNTIFS('Module 39'!$G:$G,"&lt;&gt;",'Module 39'!$AB:$AB,#REF!)</f>
        <v>0</v>
      </c>
      <c r="J505" s="68"/>
      <c r="L505" s="34" t="e">
        <f>#REF!</f>
        <v>#REF!</v>
      </c>
      <c r="M505" s="26" t="e">
        <f>E505*#REF!*#REF!</f>
        <v>#REF!</v>
      </c>
      <c r="N505" s="26" t="e">
        <f>F505*#REF!*#REF!</f>
        <v>#REF!</v>
      </c>
      <c r="O505" s="26" t="e">
        <f>G505*#REF!*#REF!</f>
        <v>#REF!</v>
      </c>
      <c r="P505" s="33"/>
    </row>
    <row r="506" spans="1:16" ht="15.75" customHeight="1" thickBot="1" x14ac:dyDescent="0.3">
      <c r="D506" s="64" t="e">
        <f>#REF!</f>
        <v>#REF!</v>
      </c>
      <c r="E506" s="74">
        <f>COUNTIFS('Module 39'!$C:$C,#REF!,'Module 39'!$AB:$AB,#REF!)</f>
        <v>0</v>
      </c>
      <c r="F506" s="75">
        <f>COUNTIFS('Module 39'!$C:$C,#REF!,'Module 39'!$AB:$AB,#REF!)</f>
        <v>0</v>
      </c>
      <c r="G506" s="76">
        <f>COUNTIFS('Module 39'!$C:$C,#REF!,'Module 39'!$AB:$AB,#REF!)</f>
        <v>0</v>
      </c>
      <c r="H506" s="65">
        <f t="shared" ref="H506:H510" si="82">SUM(E506:G506)</f>
        <v>0</v>
      </c>
      <c r="I506" s="93">
        <f>COUNTIFS('Module 39'!$G:$G,"&lt;&gt;",'Module 39'!$AB:$AB,#REF!)</f>
        <v>0</v>
      </c>
      <c r="J506" s="85"/>
      <c r="L506" s="34" t="e">
        <f>#REF!</f>
        <v>#REF!</v>
      </c>
      <c r="M506" s="26" t="e">
        <f>E506*#REF!*#REF!</f>
        <v>#REF!</v>
      </c>
      <c r="N506" s="26" t="e">
        <f>F506*#REF!*#REF!</f>
        <v>#REF!</v>
      </c>
      <c r="O506" s="26" t="e">
        <f>G506*#REF!*#REF!</f>
        <v>#REF!</v>
      </c>
      <c r="P506" s="33"/>
    </row>
    <row r="507" spans="1:16" ht="15.75" customHeight="1" thickBot="1" x14ac:dyDescent="0.3">
      <c r="D507" s="66" t="e">
        <f>#REF!</f>
        <v>#REF!</v>
      </c>
      <c r="E507" s="77">
        <f>COUNTIFS('Module 39'!$C:$C,#REF!,'Module 39'!$AB:$AB,#REF!)</f>
        <v>0</v>
      </c>
      <c r="F507" s="78">
        <f>COUNTIFS('Module 39'!$C:$C,#REF!,'Module 39'!$AB:$AB,#REF!)</f>
        <v>0</v>
      </c>
      <c r="G507" s="79">
        <f>COUNTIFS('Module 39'!$C:$C,#REF!,'Module 39'!$AB:$AB,#REF!)</f>
        <v>0</v>
      </c>
      <c r="H507" s="67">
        <f t="shared" si="82"/>
        <v>0</v>
      </c>
      <c r="I507" s="92">
        <f>COUNTIFS('Module 39'!$G:$G,"&lt;&gt;",'Module 39'!$AB:$AB,#REF!)</f>
        <v>0</v>
      </c>
      <c r="J507" s="85"/>
      <c r="L507" s="34" t="e">
        <f>#REF!</f>
        <v>#REF!</v>
      </c>
      <c r="M507" s="26" t="e">
        <f>E507*#REF!*#REF!</f>
        <v>#REF!</v>
      </c>
      <c r="N507" s="26" t="e">
        <f>F507*#REF!*#REF!</f>
        <v>#REF!</v>
      </c>
      <c r="O507" s="26" t="e">
        <f>G507*#REF!*#REF!</f>
        <v>#REF!</v>
      </c>
      <c r="P507" s="33"/>
    </row>
    <row r="508" spans="1:16" ht="15.75" customHeight="1" thickBot="1" x14ac:dyDescent="0.3">
      <c r="A508" s="18" t="s">
        <v>44</v>
      </c>
      <c r="B508" s="100"/>
      <c r="D508" s="69" t="e">
        <f>#REF!</f>
        <v>#REF!</v>
      </c>
      <c r="E508" s="74">
        <f>COUNTIFS('Module 39'!$C:$C,#REF!,'Module 39'!$AB:$AB,#REF!)</f>
        <v>0</v>
      </c>
      <c r="F508" s="75">
        <f>COUNTIFS('Module 39'!$C:$C,#REF!,'Module 39'!$AB:$AB,#REF!)</f>
        <v>0</v>
      </c>
      <c r="G508" s="76">
        <f>COUNTIFS('Module 39'!$C:$C,#REF!,'Module 39'!$AB:$AB,#REF!)</f>
        <v>0</v>
      </c>
      <c r="H508" s="65">
        <f t="shared" si="82"/>
        <v>0</v>
      </c>
      <c r="I508" s="93">
        <f>COUNTIFS('Module 39'!$G:$G,"&lt;&gt;",'Module 39'!$AB:$AB,#REF!)</f>
        <v>0</v>
      </c>
      <c r="J508" s="85"/>
      <c r="L508" s="34" t="e">
        <f>#REF!</f>
        <v>#REF!</v>
      </c>
      <c r="M508" s="26" t="e">
        <f>E508*#REF!*#REF!</f>
        <v>#REF!</v>
      </c>
      <c r="N508" s="26" t="e">
        <f>F508*#REF!*#REF!</f>
        <v>#REF!</v>
      </c>
      <c r="O508" s="26" t="e">
        <f>G508*#REF!*#REF!</f>
        <v>#REF!</v>
      </c>
      <c r="P508" s="33"/>
    </row>
    <row r="509" spans="1:16" ht="15.75" customHeight="1" thickBot="1" x14ac:dyDescent="0.3">
      <c r="A509" s="19" t="s">
        <v>45</v>
      </c>
      <c r="B509" s="101"/>
      <c r="D509" s="70" t="e">
        <f>#REF!</f>
        <v>#REF!</v>
      </c>
      <c r="E509" s="77">
        <f>COUNTIFS('Module 39'!$C:$C,#REF!,'Module 39'!$AB:$AB,#REF!)</f>
        <v>0</v>
      </c>
      <c r="F509" s="78">
        <f>COUNTIFS('Module 39'!$C:$C,#REF!,'Module 39'!$AB:$AB,#REF!)</f>
        <v>0</v>
      </c>
      <c r="G509" s="79">
        <f>COUNTIFS('Module 39'!$C:$C,#REF!,'Module 39'!$AB:$AB,#REF!)</f>
        <v>0</v>
      </c>
      <c r="H509" s="67">
        <f t="shared" si="82"/>
        <v>0</v>
      </c>
      <c r="I509" s="92">
        <f>COUNTIFS('Module 39'!$G:$G,"&lt;&gt;",'Module 39'!$AB:$AB,#REF!)</f>
        <v>0</v>
      </c>
      <c r="J509" s="85"/>
      <c r="L509" s="34" t="e">
        <f>#REF!</f>
        <v>#REF!</v>
      </c>
      <c r="M509" s="26" t="e">
        <f>E509*#REF!*#REF!</f>
        <v>#REF!</v>
      </c>
      <c r="N509" s="26" t="e">
        <f>F509*#REF!*#REF!</f>
        <v>#REF!</v>
      </c>
      <c r="O509" s="26" t="e">
        <f>G509*#REF!*#REF!</f>
        <v>#REF!</v>
      </c>
      <c r="P509" s="33"/>
    </row>
    <row r="510" spans="1:16" ht="15.75" customHeight="1" thickBot="1" x14ac:dyDescent="0.3">
      <c r="A510" s="22" t="str">
        <f>IF('Module 30'!$AC$12&gt;0,"Yes","No")</f>
        <v>No</v>
      </c>
      <c r="B510" s="102">
        <f>IF(A510="Yes",1,0)</f>
        <v>0</v>
      </c>
      <c r="D510" s="83" t="e">
        <f>#REF!</f>
        <v>#REF!</v>
      </c>
      <c r="E510" s="74">
        <f>COUNTIFS('Module 39'!$C:$C,#REF!,'Module 39'!$AB:$AB,#REF!)</f>
        <v>0</v>
      </c>
      <c r="F510" s="75">
        <f>COUNTIFS('Module 39'!$C:$C,#REF!,'Module 39'!$AB:$AB,#REF!)</f>
        <v>0</v>
      </c>
      <c r="G510" s="76">
        <f>COUNTIFS('Module 39'!$C:$C,#REF!,'Module 39'!$AB:$AB,#REF!)</f>
        <v>0</v>
      </c>
      <c r="H510" s="65">
        <f t="shared" si="82"/>
        <v>0</v>
      </c>
      <c r="I510" s="93">
        <f>COUNTIFS('Module 39'!$G:$G,"&lt;&gt;",'Module 39'!$AB:$AB,#REF!)</f>
        <v>0</v>
      </c>
      <c r="J510" s="85"/>
      <c r="L510" s="34" t="e">
        <f>#REF!</f>
        <v>#REF!</v>
      </c>
      <c r="M510" s="26" t="e">
        <f>E510*#REF!*#REF!</f>
        <v>#REF!</v>
      </c>
      <c r="N510" s="26" t="e">
        <f>F510*#REF!*#REF!</f>
        <v>#REF!</v>
      </c>
      <c r="O510" s="26" t="e">
        <f>G510*#REF!*#REF!</f>
        <v>#REF!</v>
      </c>
      <c r="P510" s="33"/>
    </row>
    <row r="511" spans="1:16" ht="15.75" customHeight="1" thickBot="1" x14ac:dyDescent="0.3">
      <c r="D511" s="80" t="str">
        <f>$D$93</f>
        <v>Total:</v>
      </c>
      <c r="E511" s="81">
        <f>SUM(E505:E510)</f>
        <v>0</v>
      </c>
      <c r="F511" s="81">
        <f>SUM(F505:F510)</f>
        <v>0</v>
      </c>
      <c r="G511" s="81">
        <f>SUM(G505:G510)</f>
        <v>0</v>
      </c>
      <c r="H511" s="82">
        <f>SUM(H505:H510)</f>
        <v>0</v>
      </c>
      <c r="I511" s="82">
        <f>SUM(I505:I510)</f>
        <v>0</v>
      </c>
      <c r="J511" s="104"/>
      <c r="L511" s="34" t="str">
        <f>D511</f>
        <v>Total:</v>
      </c>
      <c r="M511" s="26" t="e">
        <f>SUM(M505:M510)</f>
        <v>#REF!</v>
      </c>
      <c r="N511" s="26" t="e">
        <f>SUM(N505:N510)</f>
        <v>#REF!</v>
      </c>
      <c r="O511" s="26" t="e">
        <f>SUM(O505:O510)</f>
        <v>#REF!</v>
      </c>
      <c r="P511" s="33"/>
    </row>
    <row r="512" spans="1:16" ht="15.75" customHeight="1" thickBot="1" x14ac:dyDescent="0.3">
      <c r="D512" s="55"/>
      <c r="H512" s="4"/>
      <c r="L512" s="26" t="s">
        <v>47</v>
      </c>
      <c r="M512" s="35" t="e">
        <f t="shared" ref="M512:O512" si="83">IF(M504=0,"NA",M511/M504)</f>
        <v>#REF!</v>
      </c>
      <c r="N512" s="35" t="e">
        <f t="shared" si="83"/>
        <v>#REF!</v>
      </c>
      <c r="O512" s="35" t="e">
        <f t="shared" si="83"/>
        <v>#REF!</v>
      </c>
      <c r="P512" s="33"/>
    </row>
    <row r="513" spans="1:16" ht="15.75" customHeight="1" thickBot="1" x14ac:dyDescent="0.3">
      <c r="D513" s="245" t="e">
        <f>#REF!&amp;" - "&amp;#REF!</f>
        <v>#REF!</v>
      </c>
      <c r="E513" s="246"/>
      <c r="F513" s="246"/>
      <c r="G513" s="16"/>
      <c r="H513" s="16"/>
      <c r="I513" s="16" t="str">
        <f>$I$84</f>
        <v xml:space="preserve">Overall Compliance: </v>
      </c>
      <c r="J513" s="17" t="e">
        <f>IF(SUM(M522:O522)=0,"N/A",SUM(M522:O522)/SUM(M515:O515))</f>
        <v>#REF!</v>
      </c>
      <c r="L513" s="26"/>
      <c r="M513" s="26"/>
      <c r="N513" s="26"/>
      <c r="O513" s="26"/>
      <c r="P513" s="33"/>
    </row>
    <row r="514" spans="1:16" ht="15.75" customHeight="1" thickBot="1" x14ac:dyDescent="0.3">
      <c r="D514" s="234" t="str">
        <f>$D$85</f>
        <v>Availability</v>
      </c>
      <c r="E514" s="236" t="str">
        <f>$E$85</f>
        <v>Priority</v>
      </c>
      <c r="F514" s="236"/>
      <c r="G514" s="236"/>
      <c r="H514" s="237" t="str">
        <f>$H$85</f>
        <v>Total</v>
      </c>
      <c r="I514" s="239" t="str">
        <f>$I$85</f>
        <v>Comments</v>
      </c>
      <c r="J514" s="232" t="str">
        <f>$J$85</f>
        <v>Availability by Type</v>
      </c>
      <c r="L514" s="26"/>
      <c r="M514" s="34" t="e">
        <f>#REF!</f>
        <v>#REF!</v>
      </c>
      <c r="N514" s="34" t="e">
        <f>#REF!</f>
        <v>#REF!</v>
      </c>
      <c r="O514" s="34" t="e">
        <f>#REF!</f>
        <v>#REF!</v>
      </c>
      <c r="P514" s="33"/>
    </row>
    <row r="515" spans="1:16" ht="15.75" customHeight="1" thickBot="1" x14ac:dyDescent="0.3">
      <c r="D515" s="235"/>
      <c r="E515" s="71" t="e">
        <f>#REF!</f>
        <v>#REF!</v>
      </c>
      <c r="F515" s="72" t="e">
        <f>#REF!</f>
        <v>#REF!</v>
      </c>
      <c r="G515" s="73" t="e">
        <f>#REF!</f>
        <v>#REF!</v>
      </c>
      <c r="H515" s="238"/>
      <c r="I515" s="240"/>
      <c r="J515" s="233"/>
      <c r="L515" s="34" t="s">
        <v>43</v>
      </c>
      <c r="M515" s="26" t="e">
        <f>E522*#REF!*#REF!</f>
        <v>#REF!</v>
      </c>
      <c r="N515" s="26" t="e">
        <f>F522*#REF!*#REF!</f>
        <v>#REF!</v>
      </c>
      <c r="O515" s="26" t="e">
        <f>G522*#REF!*#REF!</f>
        <v>#REF!</v>
      </c>
      <c r="P515" s="33"/>
    </row>
    <row r="516" spans="1:16" ht="15.75" customHeight="1" thickBot="1" x14ac:dyDescent="0.3">
      <c r="D516" s="84" t="e">
        <f>#REF!</f>
        <v>#REF!</v>
      </c>
      <c r="E516" s="77">
        <f>COUNTIFS('Module 40'!$C:$C,#REF!,'Module 40'!$AB:$AB,#REF!)</f>
        <v>0</v>
      </c>
      <c r="F516" s="78">
        <f>COUNTIFS('Module 40'!$C:$C,#REF!,'Module 40'!$AB:$AB,#REF!)</f>
        <v>0</v>
      </c>
      <c r="G516" s="79">
        <f>COUNTIFS('Module 40'!$C:$C,#REF!,'Module 40'!$AB:$AB,#REF!)</f>
        <v>0</v>
      </c>
      <c r="H516" s="67">
        <f>SUM(E516:G516)</f>
        <v>0</v>
      </c>
      <c r="I516" s="92">
        <f>COUNTIFS('Module 40'!$G:$G,"&lt;&gt;",'Module 40'!$AB:$AB,#REF!)</f>
        <v>0</v>
      </c>
      <c r="J516" s="68"/>
      <c r="L516" s="34" t="e">
        <f>#REF!</f>
        <v>#REF!</v>
      </c>
      <c r="M516" s="26" t="e">
        <f>E516*#REF!*#REF!</f>
        <v>#REF!</v>
      </c>
      <c r="N516" s="26" t="e">
        <f>F516*#REF!*#REF!</f>
        <v>#REF!</v>
      </c>
      <c r="O516" s="26" t="e">
        <f>G516*#REF!*#REF!</f>
        <v>#REF!</v>
      </c>
      <c r="P516" s="33"/>
    </row>
    <row r="517" spans="1:16" ht="15.75" customHeight="1" thickBot="1" x14ac:dyDescent="0.3">
      <c r="D517" s="64" t="e">
        <f>#REF!</f>
        <v>#REF!</v>
      </c>
      <c r="E517" s="74">
        <f>COUNTIFS('Module 40'!$C:$C,#REF!,'Module 40'!$AB:$AB,#REF!)</f>
        <v>0</v>
      </c>
      <c r="F517" s="75">
        <f>COUNTIFS('Module 40'!$C:$C,#REF!,'Module 40'!$AB:$AB,#REF!)</f>
        <v>0</v>
      </c>
      <c r="G517" s="76">
        <f>COUNTIFS('Module 40'!$C:$C,#REF!,'Module 40'!$AB:$AB,#REF!)</f>
        <v>0</v>
      </c>
      <c r="H517" s="65">
        <f t="shared" ref="H517:H521" si="84">SUM(E517:G517)</f>
        <v>0</v>
      </c>
      <c r="I517" s="93">
        <f>COUNTIFS('Module 40'!$G:$G,"&lt;&gt;",'Module 40'!$AB:$AB,#REF!)</f>
        <v>0</v>
      </c>
      <c r="J517" s="85"/>
      <c r="L517" s="34" t="e">
        <f>#REF!</f>
        <v>#REF!</v>
      </c>
      <c r="M517" s="26" t="e">
        <f>E517*#REF!*#REF!</f>
        <v>#REF!</v>
      </c>
      <c r="N517" s="26" t="e">
        <f>F517*#REF!*#REF!</f>
        <v>#REF!</v>
      </c>
      <c r="O517" s="26" t="e">
        <f>G517*#REF!*#REF!</f>
        <v>#REF!</v>
      </c>
      <c r="P517" s="33"/>
    </row>
    <row r="518" spans="1:16" ht="15.75" customHeight="1" thickBot="1" x14ac:dyDescent="0.3">
      <c r="D518" s="66" t="e">
        <f>#REF!</f>
        <v>#REF!</v>
      </c>
      <c r="E518" s="77">
        <f>COUNTIFS('Module 40'!$C:$C,#REF!,'Module 40'!$AB:$AB,#REF!)</f>
        <v>0</v>
      </c>
      <c r="F518" s="78">
        <f>COUNTIFS('Module 40'!$C:$C,#REF!,'Module 40'!$AB:$AB,#REF!)</f>
        <v>0</v>
      </c>
      <c r="G518" s="79">
        <f>COUNTIFS('Module 40'!$C:$C,#REF!,'Module 40'!$AB:$AB,#REF!)</f>
        <v>0</v>
      </c>
      <c r="H518" s="67">
        <f t="shared" si="84"/>
        <v>0</v>
      </c>
      <c r="I518" s="92">
        <f>COUNTIFS('Module 40'!$G:$G,"&lt;&gt;",'Module 40'!$AB:$AB,#REF!)</f>
        <v>0</v>
      </c>
      <c r="J518" s="85"/>
      <c r="L518" s="34" t="e">
        <f>#REF!</f>
        <v>#REF!</v>
      </c>
      <c r="M518" s="26" t="e">
        <f>E518*#REF!*#REF!</f>
        <v>#REF!</v>
      </c>
      <c r="N518" s="26" t="e">
        <f>F518*#REF!*#REF!</f>
        <v>#REF!</v>
      </c>
      <c r="O518" s="26" t="e">
        <f>G518*#REF!*#REF!</f>
        <v>#REF!</v>
      </c>
      <c r="P518" s="33"/>
    </row>
    <row r="519" spans="1:16" ht="15.75" customHeight="1" thickBot="1" x14ac:dyDescent="0.3">
      <c r="A519" s="18" t="s">
        <v>44</v>
      </c>
      <c r="B519" s="100"/>
      <c r="D519" s="69" t="e">
        <f>#REF!</f>
        <v>#REF!</v>
      </c>
      <c r="E519" s="74">
        <f>COUNTIFS('Module 40'!$C:$C,#REF!,'Module 40'!$AB:$AB,#REF!)</f>
        <v>0</v>
      </c>
      <c r="F519" s="75">
        <f>COUNTIFS('Module 40'!$C:$C,#REF!,'Module 40'!$AB:$AB,#REF!)</f>
        <v>0</v>
      </c>
      <c r="G519" s="76">
        <f>COUNTIFS('Module 40'!$C:$C,#REF!,'Module 40'!$AB:$AB,#REF!)</f>
        <v>0</v>
      </c>
      <c r="H519" s="65">
        <f t="shared" si="84"/>
        <v>0</v>
      </c>
      <c r="I519" s="93">
        <f>COUNTIFS('Module 40'!$G:$G,"&lt;&gt;",'Module 40'!$AB:$AB,#REF!)</f>
        <v>0</v>
      </c>
      <c r="J519" s="85"/>
      <c r="L519" s="34" t="e">
        <f>#REF!</f>
        <v>#REF!</v>
      </c>
      <c r="M519" s="26" t="e">
        <f>E519*#REF!*#REF!</f>
        <v>#REF!</v>
      </c>
      <c r="N519" s="26" t="e">
        <f>F519*#REF!*#REF!</f>
        <v>#REF!</v>
      </c>
      <c r="O519" s="26" t="e">
        <f>G519*#REF!*#REF!</f>
        <v>#REF!</v>
      </c>
      <c r="P519" s="33"/>
    </row>
    <row r="520" spans="1:16" ht="15.75" customHeight="1" thickBot="1" x14ac:dyDescent="0.3">
      <c r="A520" s="19" t="s">
        <v>45</v>
      </c>
      <c r="B520" s="101"/>
      <c r="D520" s="70" t="e">
        <f>#REF!</f>
        <v>#REF!</v>
      </c>
      <c r="E520" s="77">
        <f>COUNTIFS('Module 40'!$C:$C,#REF!,'Module 40'!$AB:$AB,#REF!)</f>
        <v>0</v>
      </c>
      <c r="F520" s="78">
        <f>COUNTIFS('Module 40'!$C:$C,#REF!,'Module 40'!$AB:$AB,#REF!)</f>
        <v>0</v>
      </c>
      <c r="G520" s="79">
        <f>COUNTIFS('Module 40'!$C:$C,#REF!,'Module 40'!$AB:$AB,#REF!)</f>
        <v>0</v>
      </c>
      <c r="H520" s="67">
        <f t="shared" si="84"/>
        <v>0</v>
      </c>
      <c r="I520" s="92">
        <f>COUNTIFS('Module 40'!$G:$G,"&lt;&gt;",'Module 40'!$AB:$AB,#REF!)</f>
        <v>0</v>
      </c>
      <c r="J520" s="85"/>
      <c r="L520" s="34" t="e">
        <f>#REF!</f>
        <v>#REF!</v>
      </c>
      <c r="M520" s="26" t="e">
        <f>E520*#REF!*#REF!</f>
        <v>#REF!</v>
      </c>
      <c r="N520" s="26" t="e">
        <f>F520*#REF!*#REF!</f>
        <v>#REF!</v>
      </c>
      <c r="O520" s="26" t="e">
        <f>G520*#REF!*#REF!</f>
        <v>#REF!</v>
      </c>
      <c r="P520" s="33"/>
    </row>
    <row r="521" spans="1:16" ht="15.75" customHeight="1" thickBot="1" x14ac:dyDescent="0.3">
      <c r="A521" s="22" t="str">
        <f>IF('Module 30'!$AC$12&gt;0,"Yes","No")</f>
        <v>No</v>
      </c>
      <c r="B521" s="102">
        <f>IF(A521="Yes",1,0)</f>
        <v>0</v>
      </c>
      <c r="D521" s="83" t="e">
        <f>#REF!</f>
        <v>#REF!</v>
      </c>
      <c r="E521" s="74">
        <f>COUNTIFS('Module 40'!$C:$C,#REF!,'Module 40'!$AB:$AB,#REF!)</f>
        <v>0</v>
      </c>
      <c r="F521" s="75">
        <f>COUNTIFS('Module 40'!$C:$C,#REF!,'Module 40'!$AB:$AB,#REF!)</f>
        <v>0</v>
      </c>
      <c r="G521" s="76">
        <f>COUNTIFS('Module 40'!$C:$C,#REF!,'Module 40'!$AB:$AB,#REF!)</f>
        <v>0</v>
      </c>
      <c r="H521" s="65">
        <f t="shared" si="84"/>
        <v>0</v>
      </c>
      <c r="I521" s="93">
        <f>COUNTIFS('Module 40'!$G:$G,"&lt;&gt;",'Module 40'!$AB:$AB,#REF!)</f>
        <v>0</v>
      </c>
      <c r="J521" s="85"/>
      <c r="L521" s="34" t="e">
        <f>#REF!</f>
        <v>#REF!</v>
      </c>
      <c r="M521" s="26" t="e">
        <f>E521*#REF!*#REF!</f>
        <v>#REF!</v>
      </c>
      <c r="N521" s="26" t="e">
        <f>F521*#REF!*#REF!</f>
        <v>#REF!</v>
      </c>
      <c r="O521" s="26" t="e">
        <f>G521*#REF!*#REF!</f>
        <v>#REF!</v>
      </c>
      <c r="P521" s="33"/>
    </row>
    <row r="522" spans="1:16" ht="15.75" customHeight="1" thickBot="1" x14ac:dyDescent="0.3">
      <c r="D522" s="80" t="str">
        <f>$D$93</f>
        <v>Total:</v>
      </c>
      <c r="E522" s="81">
        <f>SUM(E516:E521)</f>
        <v>0</v>
      </c>
      <c r="F522" s="81">
        <f>SUM(F516:F521)</f>
        <v>0</v>
      </c>
      <c r="G522" s="81">
        <f>SUM(G516:G521)</f>
        <v>0</v>
      </c>
      <c r="H522" s="82">
        <f>SUM(H516:H521)</f>
        <v>0</v>
      </c>
      <c r="I522" s="82">
        <f>SUM(I516:I521)</f>
        <v>0</v>
      </c>
      <c r="J522" s="104"/>
      <c r="L522" s="34" t="str">
        <f>D522</f>
        <v>Total:</v>
      </c>
      <c r="M522" s="26" t="e">
        <f>SUM(M516:M521)</f>
        <v>#REF!</v>
      </c>
      <c r="N522" s="26" t="e">
        <f>SUM(N516:N521)</f>
        <v>#REF!</v>
      </c>
      <c r="O522" s="26" t="e">
        <f>SUM(O516:O521)</f>
        <v>#REF!</v>
      </c>
      <c r="P522" s="33"/>
    </row>
    <row r="523" spans="1:16" ht="15.75" customHeight="1" thickBot="1" x14ac:dyDescent="0.3">
      <c r="D523" s="55"/>
      <c r="H523" s="4"/>
      <c r="L523" s="26" t="s">
        <v>47</v>
      </c>
      <c r="M523" s="35" t="e">
        <f t="shared" ref="M523:O523" si="85">IF(M515=0,"NA",M522/M515)</f>
        <v>#REF!</v>
      </c>
      <c r="N523" s="35" t="e">
        <f t="shared" si="85"/>
        <v>#REF!</v>
      </c>
      <c r="O523" s="35" t="e">
        <f t="shared" si="85"/>
        <v>#REF!</v>
      </c>
      <c r="P523" s="33"/>
    </row>
    <row r="524" spans="1:16" ht="15.75" customHeight="1" thickBot="1" x14ac:dyDescent="0.3">
      <c r="D524" s="245" t="e">
        <f>#REF!&amp;" - "&amp;#REF!</f>
        <v>#REF!</v>
      </c>
      <c r="E524" s="246"/>
      <c r="F524" s="246"/>
      <c r="G524" s="16"/>
      <c r="H524" s="16"/>
      <c r="I524" s="16" t="str">
        <f>$I$84</f>
        <v xml:space="preserve">Overall Compliance: </v>
      </c>
      <c r="J524" s="17" t="e">
        <f>IF(SUM(M533:O533)=0,"N/A",SUM(M533:O533)/SUM(M526:O526))</f>
        <v>#REF!</v>
      </c>
      <c r="L524" s="26"/>
      <c r="M524" s="26"/>
      <c r="N524" s="26"/>
      <c r="O524" s="26"/>
      <c r="P524" s="33"/>
    </row>
    <row r="525" spans="1:16" ht="15.75" customHeight="1" thickBot="1" x14ac:dyDescent="0.3">
      <c r="D525" s="234" t="str">
        <f>$D$85</f>
        <v>Availability</v>
      </c>
      <c r="E525" s="236" t="str">
        <f>$E$85</f>
        <v>Priority</v>
      </c>
      <c r="F525" s="236"/>
      <c r="G525" s="236"/>
      <c r="H525" s="237" t="str">
        <f>$H$85</f>
        <v>Total</v>
      </c>
      <c r="I525" s="239" t="str">
        <f>$I$85</f>
        <v>Comments</v>
      </c>
      <c r="J525" s="232" t="str">
        <f>$J$85</f>
        <v>Availability by Type</v>
      </c>
      <c r="L525" s="26"/>
      <c r="M525" s="34" t="e">
        <f>#REF!</f>
        <v>#REF!</v>
      </c>
      <c r="N525" s="34" t="e">
        <f>#REF!</f>
        <v>#REF!</v>
      </c>
      <c r="O525" s="34" t="e">
        <f>#REF!</f>
        <v>#REF!</v>
      </c>
      <c r="P525" s="33"/>
    </row>
    <row r="526" spans="1:16" ht="15.75" customHeight="1" thickBot="1" x14ac:dyDescent="0.3">
      <c r="D526" s="235"/>
      <c r="E526" s="71" t="e">
        <f>#REF!</f>
        <v>#REF!</v>
      </c>
      <c r="F526" s="72" t="e">
        <f>#REF!</f>
        <v>#REF!</v>
      </c>
      <c r="G526" s="73" t="e">
        <f>#REF!</f>
        <v>#REF!</v>
      </c>
      <c r="H526" s="238"/>
      <c r="I526" s="240"/>
      <c r="J526" s="233"/>
      <c r="L526" s="34" t="s">
        <v>43</v>
      </c>
      <c r="M526" s="26" t="e">
        <f>E533*#REF!*#REF!</f>
        <v>#REF!</v>
      </c>
      <c r="N526" s="26" t="e">
        <f>F533*#REF!*#REF!</f>
        <v>#REF!</v>
      </c>
      <c r="O526" s="26" t="e">
        <f>G533*#REF!*#REF!</f>
        <v>#REF!</v>
      </c>
      <c r="P526" s="33"/>
    </row>
    <row r="527" spans="1:16" ht="15.75" customHeight="1" thickBot="1" x14ac:dyDescent="0.3">
      <c r="D527" s="84" t="e">
        <f>#REF!</f>
        <v>#REF!</v>
      </c>
      <c r="E527" s="77">
        <f>COUNTIFS('Module 41'!$C:$C,#REF!,'Module 41'!$AB:$AB,#REF!)</f>
        <v>0</v>
      </c>
      <c r="F527" s="78">
        <f>COUNTIFS('Module 41'!$C:$C,#REF!,'Module 41'!$AB:$AB,#REF!)</f>
        <v>0</v>
      </c>
      <c r="G527" s="79">
        <f>COUNTIFS('Module 41'!$C:$C,#REF!,'Module 41'!$AB:$AB,#REF!)</f>
        <v>0</v>
      </c>
      <c r="H527" s="67">
        <f>SUM(E527:G527)</f>
        <v>0</v>
      </c>
      <c r="I527" s="92">
        <f>COUNTIFS('Module 41'!$G:$G,"&lt;&gt;",'Module 41'!$AB:$AB,#REF!)</f>
        <v>0</v>
      </c>
      <c r="J527" s="68"/>
      <c r="L527" s="34" t="e">
        <f>#REF!</f>
        <v>#REF!</v>
      </c>
      <c r="M527" s="26" t="e">
        <f>E527*#REF!*#REF!</f>
        <v>#REF!</v>
      </c>
      <c r="N527" s="26" t="e">
        <f>F527*#REF!*#REF!</f>
        <v>#REF!</v>
      </c>
      <c r="O527" s="26" t="e">
        <f>G527*#REF!*#REF!</f>
        <v>#REF!</v>
      </c>
      <c r="P527" s="33"/>
    </row>
    <row r="528" spans="1:16" ht="15.75" customHeight="1" thickBot="1" x14ac:dyDescent="0.3">
      <c r="D528" s="64" t="e">
        <f>#REF!</f>
        <v>#REF!</v>
      </c>
      <c r="E528" s="74">
        <f>COUNTIFS('Module 41'!$C:$C,#REF!,'Module 41'!$AB:$AB,#REF!)</f>
        <v>0</v>
      </c>
      <c r="F528" s="75">
        <f>COUNTIFS('Module 41'!$C:$C,#REF!,'Module 41'!$AB:$AB,#REF!)</f>
        <v>0</v>
      </c>
      <c r="G528" s="76">
        <f>COUNTIFS('Module 41'!$C:$C,#REF!,'Module 41'!$AB:$AB,#REF!)</f>
        <v>0</v>
      </c>
      <c r="H528" s="65">
        <f t="shared" ref="H528:H532" si="86">SUM(E528:G528)</f>
        <v>0</v>
      </c>
      <c r="I528" s="93">
        <f>COUNTIFS('Module 41'!$G:$G,"&lt;&gt;",'Module 41'!$AB:$AB,#REF!)</f>
        <v>0</v>
      </c>
      <c r="J528" s="85"/>
      <c r="L528" s="34" t="e">
        <f>#REF!</f>
        <v>#REF!</v>
      </c>
      <c r="M528" s="26" t="e">
        <f>E528*#REF!*#REF!</f>
        <v>#REF!</v>
      </c>
      <c r="N528" s="26" t="e">
        <f>F528*#REF!*#REF!</f>
        <v>#REF!</v>
      </c>
      <c r="O528" s="26" t="e">
        <f>G528*#REF!*#REF!</f>
        <v>#REF!</v>
      </c>
      <c r="P528" s="33"/>
    </row>
    <row r="529" spans="1:16" ht="15.75" customHeight="1" thickBot="1" x14ac:dyDescent="0.3">
      <c r="D529" s="66" t="e">
        <f>#REF!</f>
        <v>#REF!</v>
      </c>
      <c r="E529" s="77">
        <f>COUNTIFS('Module 41'!$C:$C,#REF!,'Module 41'!$AB:$AB,#REF!)</f>
        <v>0</v>
      </c>
      <c r="F529" s="78">
        <f>COUNTIFS('Module 41'!$C:$C,#REF!,'Module 41'!$AB:$AB,#REF!)</f>
        <v>0</v>
      </c>
      <c r="G529" s="79">
        <f>COUNTIFS('Module 41'!$C:$C,#REF!,'Module 41'!$AB:$AB,#REF!)</f>
        <v>0</v>
      </c>
      <c r="H529" s="67">
        <f t="shared" si="86"/>
        <v>0</v>
      </c>
      <c r="I529" s="92">
        <f>COUNTIFS('Module 41'!$G:$G,"&lt;&gt;",'Module 41'!$AB:$AB,#REF!)</f>
        <v>0</v>
      </c>
      <c r="J529" s="85"/>
      <c r="L529" s="34" t="e">
        <f>#REF!</f>
        <v>#REF!</v>
      </c>
      <c r="M529" s="26" t="e">
        <f>E529*#REF!*#REF!</f>
        <v>#REF!</v>
      </c>
      <c r="N529" s="26" t="e">
        <f>F529*#REF!*#REF!</f>
        <v>#REF!</v>
      </c>
      <c r="O529" s="26" t="e">
        <f>G529*#REF!*#REF!</f>
        <v>#REF!</v>
      </c>
      <c r="P529" s="33"/>
    </row>
    <row r="530" spans="1:16" ht="15.75" customHeight="1" thickBot="1" x14ac:dyDescent="0.3">
      <c r="A530" s="18" t="s">
        <v>44</v>
      </c>
      <c r="B530" s="100"/>
      <c r="D530" s="69" t="e">
        <f>#REF!</f>
        <v>#REF!</v>
      </c>
      <c r="E530" s="74">
        <f>COUNTIFS('Module 41'!$C:$C,#REF!,'Module 41'!$AB:$AB,#REF!)</f>
        <v>0</v>
      </c>
      <c r="F530" s="75">
        <f>COUNTIFS('Module 41'!$C:$C,#REF!,'Module 41'!$AB:$AB,#REF!)</f>
        <v>0</v>
      </c>
      <c r="G530" s="76">
        <f>COUNTIFS('Module 41'!$C:$C,#REF!,'Module 41'!$AB:$AB,#REF!)</f>
        <v>0</v>
      </c>
      <c r="H530" s="65">
        <f t="shared" si="86"/>
        <v>0</v>
      </c>
      <c r="I530" s="93">
        <f>COUNTIFS('Module 41'!$G:$G,"&lt;&gt;",'Module 41'!$AB:$AB,#REF!)</f>
        <v>0</v>
      </c>
      <c r="J530" s="85"/>
      <c r="L530" s="34" t="e">
        <f>#REF!</f>
        <v>#REF!</v>
      </c>
      <c r="M530" s="26" t="e">
        <f>E530*#REF!*#REF!</f>
        <v>#REF!</v>
      </c>
      <c r="N530" s="26" t="e">
        <f>F530*#REF!*#REF!</f>
        <v>#REF!</v>
      </c>
      <c r="O530" s="26" t="e">
        <f>G530*#REF!*#REF!</f>
        <v>#REF!</v>
      </c>
      <c r="P530" s="33"/>
    </row>
    <row r="531" spans="1:16" ht="15.75" customHeight="1" thickBot="1" x14ac:dyDescent="0.3">
      <c r="A531" s="19" t="s">
        <v>45</v>
      </c>
      <c r="B531" s="101"/>
      <c r="D531" s="70" t="e">
        <f>#REF!</f>
        <v>#REF!</v>
      </c>
      <c r="E531" s="77">
        <f>COUNTIFS('Module 41'!$C:$C,#REF!,'Module 41'!$AB:$AB,#REF!)</f>
        <v>0</v>
      </c>
      <c r="F531" s="78">
        <f>COUNTIFS('Module 41'!$C:$C,#REF!,'Module 41'!$AB:$AB,#REF!)</f>
        <v>0</v>
      </c>
      <c r="G531" s="79">
        <f>COUNTIFS('Module 41'!$C:$C,#REF!,'Module 41'!$AB:$AB,#REF!)</f>
        <v>0</v>
      </c>
      <c r="H531" s="67">
        <f t="shared" si="86"/>
        <v>0</v>
      </c>
      <c r="I531" s="92">
        <f>COUNTIFS('Module 41'!$G:$G,"&lt;&gt;",'Module 41'!$AB:$AB,#REF!)</f>
        <v>0</v>
      </c>
      <c r="J531" s="85"/>
      <c r="L531" s="34" t="e">
        <f>#REF!</f>
        <v>#REF!</v>
      </c>
      <c r="M531" s="26" t="e">
        <f>E531*#REF!*#REF!</f>
        <v>#REF!</v>
      </c>
      <c r="N531" s="26" t="e">
        <f>F531*#REF!*#REF!</f>
        <v>#REF!</v>
      </c>
      <c r="O531" s="26" t="e">
        <f>G531*#REF!*#REF!</f>
        <v>#REF!</v>
      </c>
      <c r="P531" s="33"/>
    </row>
    <row r="532" spans="1:16" ht="15.75" customHeight="1" thickBot="1" x14ac:dyDescent="0.3">
      <c r="A532" s="22" t="str">
        <f>IF('Module 30'!$AC$12&gt;0,"Yes","No")</f>
        <v>No</v>
      </c>
      <c r="B532" s="102">
        <f>IF(A532="Yes",1,0)</f>
        <v>0</v>
      </c>
      <c r="D532" s="83" t="e">
        <f>#REF!</f>
        <v>#REF!</v>
      </c>
      <c r="E532" s="74">
        <f>COUNTIFS('Module 41'!$C:$C,#REF!,'Module 41'!$AB:$AB,#REF!)</f>
        <v>0</v>
      </c>
      <c r="F532" s="75">
        <f>COUNTIFS('Module 41'!$C:$C,#REF!,'Module 41'!$AB:$AB,#REF!)</f>
        <v>0</v>
      </c>
      <c r="G532" s="76">
        <f>COUNTIFS('Module 41'!$C:$C,#REF!,'Module 41'!$AB:$AB,#REF!)</f>
        <v>0</v>
      </c>
      <c r="H532" s="65">
        <f t="shared" si="86"/>
        <v>0</v>
      </c>
      <c r="I532" s="93">
        <f>COUNTIFS('Module 41'!$G:$G,"&lt;&gt;",'Module 41'!$AB:$AB,#REF!)</f>
        <v>0</v>
      </c>
      <c r="J532" s="85"/>
      <c r="L532" s="34" t="e">
        <f>#REF!</f>
        <v>#REF!</v>
      </c>
      <c r="M532" s="26" t="e">
        <f>E532*#REF!*#REF!</f>
        <v>#REF!</v>
      </c>
      <c r="N532" s="26" t="e">
        <f>F532*#REF!*#REF!</f>
        <v>#REF!</v>
      </c>
      <c r="O532" s="26" t="e">
        <f>G532*#REF!*#REF!</f>
        <v>#REF!</v>
      </c>
      <c r="P532" s="33"/>
    </row>
    <row r="533" spans="1:16" ht="15.75" customHeight="1" thickBot="1" x14ac:dyDescent="0.3">
      <c r="D533" s="80" t="str">
        <f>$D$93</f>
        <v>Total:</v>
      </c>
      <c r="E533" s="81">
        <f>SUM(E527:E532)</f>
        <v>0</v>
      </c>
      <c r="F533" s="81">
        <f>SUM(F527:F532)</f>
        <v>0</v>
      </c>
      <c r="G533" s="81">
        <f>SUM(G527:G532)</f>
        <v>0</v>
      </c>
      <c r="H533" s="82">
        <f>SUM(H527:H532)</f>
        <v>0</v>
      </c>
      <c r="I533" s="82">
        <f>SUM(I527:I532)</f>
        <v>0</v>
      </c>
      <c r="J533" s="104"/>
      <c r="L533" s="34" t="str">
        <f>D533</f>
        <v>Total:</v>
      </c>
      <c r="M533" s="26" t="e">
        <f>SUM(M527:M532)</f>
        <v>#REF!</v>
      </c>
      <c r="N533" s="26" t="e">
        <f>SUM(N527:N532)</f>
        <v>#REF!</v>
      </c>
      <c r="O533" s="26" t="e">
        <f>SUM(O527:O532)</f>
        <v>#REF!</v>
      </c>
      <c r="P533" s="33"/>
    </row>
    <row r="534" spans="1:16" ht="15.75" customHeight="1" thickBot="1" x14ac:dyDescent="0.3">
      <c r="D534" s="55"/>
      <c r="H534" s="4"/>
      <c r="L534" s="26" t="s">
        <v>47</v>
      </c>
      <c r="M534" s="35" t="e">
        <f t="shared" ref="M534:O534" si="87">IF(M526=0,"NA",M533/M526)</f>
        <v>#REF!</v>
      </c>
      <c r="N534" s="35" t="e">
        <f t="shared" si="87"/>
        <v>#REF!</v>
      </c>
      <c r="O534" s="35" t="e">
        <f t="shared" si="87"/>
        <v>#REF!</v>
      </c>
      <c r="P534" s="33"/>
    </row>
    <row r="535" spans="1:16" ht="15.75" customHeight="1" thickBot="1" x14ac:dyDescent="0.3">
      <c r="D535" s="245" t="e">
        <f>#REF!&amp;" - "&amp;#REF!</f>
        <v>#REF!</v>
      </c>
      <c r="E535" s="246"/>
      <c r="F535" s="246"/>
      <c r="G535" s="16"/>
      <c r="H535" s="16"/>
      <c r="I535" s="16" t="str">
        <f>$I$84</f>
        <v xml:space="preserve">Overall Compliance: </v>
      </c>
      <c r="J535" s="17" t="e">
        <f>IF(SUM(M544:O544)=0,"N/A",SUM(M544:O544)/SUM(M537:O537))</f>
        <v>#REF!</v>
      </c>
      <c r="L535" s="26"/>
      <c r="M535" s="26"/>
      <c r="N535" s="26"/>
      <c r="O535" s="26"/>
      <c r="P535" s="33"/>
    </row>
    <row r="536" spans="1:16" ht="15.75" customHeight="1" thickBot="1" x14ac:dyDescent="0.3">
      <c r="D536" s="234" t="str">
        <f>$D$85</f>
        <v>Availability</v>
      </c>
      <c r="E536" s="236" t="str">
        <f>$E$85</f>
        <v>Priority</v>
      </c>
      <c r="F536" s="236"/>
      <c r="G536" s="236"/>
      <c r="H536" s="237" t="str">
        <f>$H$85</f>
        <v>Total</v>
      </c>
      <c r="I536" s="239" t="str">
        <f>$I$85</f>
        <v>Comments</v>
      </c>
      <c r="J536" s="232" t="str">
        <f>$J$85</f>
        <v>Availability by Type</v>
      </c>
      <c r="L536" s="26"/>
      <c r="M536" s="34" t="e">
        <f>#REF!</f>
        <v>#REF!</v>
      </c>
      <c r="N536" s="34" t="e">
        <f>#REF!</f>
        <v>#REF!</v>
      </c>
      <c r="O536" s="34" t="e">
        <f>#REF!</f>
        <v>#REF!</v>
      </c>
      <c r="P536" s="33"/>
    </row>
    <row r="537" spans="1:16" ht="15.75" customHeight="1" thickBot="1" x14ac:dyDescent="0.3">
      <c r="D537" s="235"/>
      <c r="E537" s="71" t="e">
        <f>#REF!</f>
        <v>#REF!</v>
      </c>
      <c r="F537" s="72" t="e">
        <f>#REF!</f>
        <v>#REF!</v>
      </c>
      <c r="G537" s="73" t="e">
        <f>#REF!</f>
        <v>#REF!</v>
      </c>
      <c r="H537" s="238"/>
      <c r="I537" s="240"/>
      <c r="J537" s="233"/>
      <c r="L537" s="34" t="s">
        <v>43</v>
      </c>
      <c r="M537" s="26" t="e">
        <f>E544*#REF!*#REF!</f>
        <v>#REF!</v>
      </c>
      <c r="N537" s="26" t="e">
        <f>F544*#REF!*#REF!</f>
        <v>#REF!</v>
      </c>
      <c r="O537" s="26" t="e">
        <f>G544*#REF!*#REF!</f>
        <v>#REF!</v>
      </c>
      <c r="P537" s="33"/>
    </row>
    <row r="538" spans="1:16" ht="15.75" customHeight="1" thickBot="1" x14ac:dyDescent="0.3">
      <c r="D538" s="84" t="e">
        <f>#REF!</f>
        <v>#REF!</v>
      </c>
      <c r="E538" s="77">
        <f>COUNTIFS('Module 42'!$C:$C,#REF!,'Module 42'!$AB:$AB,#REF!)</f>
        <v>0</v>
      </c>
      <c r="F538" s="78">
        <f>COUNTIFS('Module 42'!$C:$C,#REF!,'Module 42'!$AB:$AB,#REF!)</f>
        <v>0</v>
      </c>
      <c r="G538" s="79">
        <f>COUNTIFS('Module 42'!$C:$C,#REF!,'Module 42'!$AB:$AB,#REF!)</f>
        <v>0</v>
      </c>
      <c r="H538" s="67">
        <f>SUM(E538:G538)</f>
        <v>0</v>
      </c>
      <c r="I538" s="92">
        <f>COUNTIFS('Module 42'!$G:$G,"&lt;&gt;",'Module 42'!$AB:$AB,#REF!)</f>
        <v>0</v>
      </c>
      <c r="J538" s="68"/>
      <c r="L538" s="34" t="e">
        <f>#REF!</f>
        <v>#REF!</v>
      </c>
      <c r="M538" s="26" t="e">
        <f>E538*#REF!*#REF!</f>
        <v>#REF!</v>
      </c>
      <c r="N538" s="26" t="e">
        <f>F538*#REF!*#REF!</f>
        <v>#REF!</v>
      </c>
      <c r="O538" s="26" t="e">
        <f>G538*#REF!*#REF!</f>
        <v>#REF!</v>
      </c>
      <c r="P538" s="33"/>
    </row>
    <row r="539" spans="1:16" ht="15.75" customHeight="1" thickBot="1" x14ac:dyDescent="0.3">
      <c r="D539" s="64" t="e">
        <f>#REF!</f>
        <v>#REF!</v>
      </c>
      <c r="E539" s="74">
        <f>COUNTIFS('Module 42'!$C:$C,#REF!,'Module 42'!$AB:$AB,#REF!)</f>
        <v>0</v>
      </c>
      <c r="F539" s="75">
        <f>COUNTIFS('Module 42'!$C:$C,#REF!,'Module 42'!$AB:$AB,#REF!)</f>
        <v>0</v>
      </c>
      <c r="G539" s="76">
        <f>COUNTIFS('Module 42'!$C:$C,#REF!,'Module 42'!$AB:$AB,#REF!)</f>
        <v>0</v>
      </c>
      <c r="H539" s="65">
        <f t="shared" ref="H539:H543" si="88">SUM(E539:G539)</f>
        <v>0</v>
      </c>
      <c r="I539" s="93">
        <f>COUNTIFS('Module 42'!$G:$G,"&lt;&gt;",'Module 42'!$AB:$AB,#REF!)</f>
        <v>0</v>
      </c>
      <c r="J539" s="85"/>
      <c r="L539" s="34" t="e">
        <f>#REF!</f>
        <v>#REF!</v>
      </c>
      <c r="M539" s="26" t="e">
        <f>E539*#REF!*#REF!</f>
        <v>#REF!</v>
      </c>
      <c r="N539" s="26" t="e">
        <f>F539*#REF!*#REF!</f>
        <v>#REF!</v>
      </c>
      <c r="O539" s="26" t="e">
        <f>G539*#REF!*#REF!</f>
        <v>#REF!</v>
      </c>
      <c r="P539" s="33"/>
    </row>
    <row r="540" spans="1:16" ht="15.75" customHeight="1" thickBot="1" x14ac:dyDescent="0.3">
      <c r="D540" s="66" t="e">
        <f>#REF!</f>
        <v>#REF!</v>
      </c>
      <c r="E540" s="77">
        <f>COUNTIFS('Module 42'!$C:$C,#REF!,'Module 42'!$AB:$AB,#REF!)</f>
        <v>0</v>
      </c>
      <c r="F540" s="78">
        <f>COUNTIFS('Module 42'!$C:$C,#REF!,'Module 42'!$AB:$AB,#REF!)</f>
        <v>0</v>
      </c>
      <c r="G540" s="79">
        <f>COUNTIFS('Module 42'!$C:$C,#REF!,'Module 42'!$AB:$AB,#REF!)</f>
        <v>0</v>
      </c>
      <c r="H540" s="67">
        <f t="shared" si="88"/>
        <v>0</v>
      </c>
      <c r="I540" s="92">
        <f>COUNTIFS('Module 42'!$G:$G,"&lt;&gt;",'Module 42'!$AB:$AB,#REF!)</f>
        <v>0</v>
      </c>
      <c r="J540" s="85"/>
      <c r="L540" s="34" t="e">
        <f>#REF!</f>
        <v>#REF!</v>
      </c>
      <c r="M540" s="26" t="e">
        <f>E540*#REF!*#REF!</f>
        <v>#REF!</v>
      </c>
      <c r="N540" s="26" t="e">
        <f>F540*#REF!*#REF!</f>
        <v>#REF!</v>
      </c>
      <c r="O540" s="26" t="e">
        <f>G540*#REF!*#REF!</f>
        <v>#REF!</v>
      </c>
      <c r="P540" s="33"/>
    </row>
    <row r="541" spans="1:16" ht="15.75" customHeight="1" thickBot="1" x14ac:dyDescent="0.3">
      <c r="A541" s="18" t="s">
        <v>44</v>
      </c>
      <c r="B541" s="100"/>
      <c r="D541" s="69" t="e">
        <f>#REF!</f>
        <v>#REF!</v>
      </c>
      <c r="E541" s="74">
        <f>COUNTIFS('Module 42'!$C:$C,#REF!,'Module 42'!$AB:$AB,#REF!)</f>
        <v>0</v>
      </c>
      <c r="F541" s="75">
        <f>COUNTIFS('Module 42'!$C:$C,#REF!,'Module 42'!$AB:$AB,#REF!)</f>
        <v>0</v>
      </c>
      <c r="G541" s="76">
        <f>COUNTIFS('Module 42'!$C:$C,#REF!,'Module 42'!$AB:$AB,#REF!)</f>
        <v>0</v>
      </c>
      <c r="H541" s="65">
        <f t="shared" si="88"/>
        <v>0</v>
      </c>
      <c r="I541" s="93">
        <f>COUNTIFS('Module 42'!$G:$G,"&lt;&gt;",'Module 42'!$AB:$AB,#REF!)</f>
        <v>0</v>
      </c>
      <c r="J541" s="85"/>
      <c r="L541" s="34" t="e">
        <f>#REF!</f>
        <v>#REF!</v>
      </c>
      <c r="M541" s="26" t="e">
        <f>E541*#REF!*#REF!</f>
        <v>#REF!</v>
      </c>
      <c r="N541" s="26" t="e">
        <f>F541*#REF!*#REF!</f>
        <v>#REF!</v>
      </c>
      <c r="O541" s="26" t="e">
        <f>G541*#REF!*#REF!</f>
        <v>#REF!</v>
      </c>
      <c r="P541" s="33"/>
    </row>
    <row r="542" spans="1:16" ht="15.75" customHeight="1" thickBot="1" x14ac:dyDescent="0.3">
      <c r="A542" s="19" t="s">
        <v>45</v>
      </c>
      <c r="B542" s="101"/>
      <c r="D542" s="70" t="e">
        <f>#REF!</f>
        <v>#REF!</v>
      </c>
      <c r="E542" s="77">
        <f>COUNTIFS('Module 42'!$C:$C,#REF!,'Module 42'!$AB:$AB,#REF!)</f>
        <v>0</v>
      </c>
      <c r="F542" s="78">
        <f>COUNTIFS('Module 42'!$C:$C,#REF!,'Module 42'!$AB:$AB,#REF!)</f>
        <v>0</v>
      </c>
      <c r="G542" s="79">
        <f>COUNTIFS('Module 42'!$C:$C,#REF!,'Module 42'!$AB:$AB,#REF!)</f>
        <v>0</v>
      </c>
      <c r="H542" s="67">
        <f t="shared" si="88"/>
        <v>0</v>
      </c>
      <c r="I542" s="92">
        <f>COUNTIFS('Module 42'!$G:$G,"&lt;&gt;",'Module 42'!$AB:$AB,#REF!)</f>
        <v>0</v>
      </c>
      <c r="J542" s="85"/>
      <c r="L542" s="34" t="e">
        <f>#REF!</f>
        <v>#REF!</v>
      </c>
      <c r="M542" s="26" t="e">
        <f>E542*#REF!*#REF!</f>
        <v>#REF!</v>
      </c>
      <c r="N542" s="26" t="e">
        <f>F542*#REF!*#REF!</f>
        <v>#REF!</v>
      </c>
      <c r="O542" s="26" t="e">
        <f>G542*#REF!*#REF!</f>
        <v>#REF!</v>
      </c>
      <c r="P542" s="33"/>
    </row>
    <row r="543" spans="1:16" ht="15.75" customHeight="1" thickBot="1" x14ac:dyDescent="0.3">
      <c r="A543" s="22" t="str">
        <f>IF('Module 30'!$AC$12&gt;0,"Yes","No")</f>
        <v>No</v>
      </c>
      <c r="B543" s="102">
        <f>IF(A543="Yes",1,0)</f>
        <v>0</v>
      </c>
      <c r="D543" s="83" t="e">
        <f>#REF!</f>
        <v>#REF!</v>
      </c>
      <c r="E543" s="74">
        <f>COUNTIFS('Module 42'!$C:$C,#REF!,'Module 42'!$AB:$AB,#REF!)</f>
        <v>0</v>
      </c>
      <c r="F543" s="75">
        <f>COUNTIFS('Module 42'!$C:$C,#REF!,'Module 42'!$AB:$AB,#REF!)</f>
        <v>0</v>
      </c>
      <c r="G543" s="76">
        <f>COUNTIFS('Module 42'!$C:$C,#REF!,'Module 42'!$AB:$AB,#REF!)</f>
        <v>0</v>
      </c>
      <c r="H543" s="65">
        <f t="shared" si="88"/>
        <v>0</v>
      </c>
      <c r="I543" s="93">
        <f>COUNTIFS('Module 42'!$G:$G,"&lt;&gt;",'Module 42'!$AB:$AB,#REF!)</f>
        <v>0</v>
      </c>
      <c r="J543" s="85"/>
      <c r="L543" s="34" t="e">
        <f>#REF!</f>
        <v>#REF!</v>
      </c>
      <c r="M543" s="26" t="e">
        <f>E543*#REF!*#REF!</f>
        <v>#REF!</v>
      </c>
      <c r="N543" s="26" t="e">
        <f>F543*#REF!*#REF!</f>
        <v>#REF!</v>
      </c>
      <c r="O543" s="26" t="e">
        <f>G543*#REF!*#REF!</f>
        <v>#REF!</v>
      </c>
      <c r="P543" s="33"/>
    </row>
    <row r="544" spans="1:16" ht="15.75" customHeight="1" thickBot="1" x14ac:dyDescent="0.3">
      <c r="D544" s="80" t="str">
        <f>$D$93</f>
        <v>Total:</v>
      </c>
      <c r="E544" s="81">
        <f>SUM(E538:E543)</f>
        <v>0</v>
      </c>
      <c r="F544" s="81">
        <f>SUM(F538:F543)</f>
        <v>0</v>
      </c>
      <c r="G544" s="81">
        <f>SUM(G538:G543)</f>
        <v>0</v>
      </c>
      <c r="H544" s="82">
        <f>SUM(H538:H543)</f>
        <v>0</v>
      </c>
      <c r="I544" s="82">
        <f>SUM(I538:I543)</f>
        <v>0</v>
      </c>
      <c r="J544" s="104"/>
      <c r="L544" s="34" t="str">
        <f>D544</f>
        <v>Total:</v>
      </c>
      <c r="M544" s="26" t="e">
        <f>SUM(M538:M543)</f>
        <v>#REF!</v>
      </c>
      <c r="N544" s="26" t="e">
        <f>SUM(N538:N543)</f>
        <v>#REF!</v>
      </c>
      <c r="O544" s="26" t="e">
        <f>SUM(O538:O543)</f>
        <v>#REF!</v>
      </c>
      <c r="P544" s="33"/>
    </row>
    <row r="545" spans="1:16" ht="15.75" customHeight="1" thickBot="1" x14ac:dyDescent="0.3">
      <c r="D545" s="55"/>
      <c r="H545" s="4"/>
      <c r="L545" s="26" t="s">
        <v>47</v>
      </c>
      <c r="M545" s="35" t="e">
        <f t="shared" ref="M545:O545" si="89">IF(M537=0,"NA",M544/M537)</f>
        <v>#REF!</v>
      </c>
      <c r="N545" s="35" t="e">
        <f t="shared" si="89"/>
        <v>#REF!</v>
      </c>
      <c r="O545" s="35" t="e">
        <f t="shared" si="89"/>
        <v>#REF!</v>
      </c>
      <c r="P545" s="33"/>
    </row>
    <row r="546" spans="1:16" ht="15.75" customHeight="1" thickBot="1" x14ac:dyDescent="0.3">
      <c r="D546" s="245" t="e">
        <f>#REF!&amp;" - "&amp;#REF!</f>
        <v>#REF!</v>
      </c>
      <c r="E546" s="246"/>
      <c r="F546" s="246"/>
      <c r="G546" s="16"/>
      <c r="H546" s="16"/>
      <c r="I546" s="16" t="str">
        <f>$I$84</f>
        <v xml:space="preserve">Overall Compliance: </v>
      </c>
      <c r="J546" s="17" t="e">
        <f>IF(SUM(M555:O555)=0,"N/A",SUM(M555:O555)/SUM(M548:O548))</f>
        <v>#REF!</v>
      </c>
      <c r="L546" s="26"/>
      <c r="M546" s="26"/>
      <c r="N546" s="26"/>
      <c r="O546" s="26"/>
      <c r="P546" s="33"/>
    </row>
    <row r="547" spans="1:16" ht="15.75" customHeight="1" thickBot="1" x14ac:dyDescent="0.3">
      <c r="D547" s="234" t="str">
        <f>$D$85</f>
        <v>Availability</v>
      </c>
      <c r="E547" s="236" t="str">
        <f>$E$85</f>
        <v>Priority</v>
      </c>
      <c r="F547" s="236"/>
      <c r="G547" s="236"/>
      <c r="H547" s="237" t="str">
        <f>$H$85</f>
        <v>Total</v>
      </c>
      <c r="I547" s="239" t="str">
        <f>$I$85</f>
        <v>Comments</v>
      </c>
      <c r="J547" s="232" t="str">
        <f>$J$85</f>
        <v>Availability by Type</v>
      </c>
      <c r="L547" s="26"/>
      <c r="M547" s="34" t="e">
        <f>#REF!</f>
        <v>#REF!</v>
      </c>
      <c r="N547" s="34" t="e">
        <f>#REF!</f>
        <v>#REF!</v>
      </c>
      <c r="O547" s="34" t="e">
        <f>#REF!</f>
        <v>#REF!</v>
      </c>
      <c r="P547" s="33"/>
    </row>
    <row r="548" spans="1:16" ht="15.75" customHeight="1" thickBot="1" x14ac:dyDescent="0.3">
      <c r="D548" s="235"/>
      <c r="E548" s="71" t="e">
        <f>#REF!</f>
        <v>#REF!</v>
      </c>
      <c r="F548" s="72" t="e">
        <f>#REF!</f>
        <v>#REF!</v>
      </c>
      <c r="G548" s="73" t="e">
        <f>#REF!</f>
        <v>#REF!</v>
      </c>
      <c r="H548" s="238"/>
      <c r="I548" s="240"/>
      <c r="J548" s="233"/>
      <c r="L548" s="34" t="s">
        <v>43</v>
      </c>
      <c r="M548" s="26" t="e">
        <f>E555*#REF!*#REF!</f>
        <v>#REF!</v>
      </c>
      <c r="N548" s="26" t="e">
        <f>F555*#REF!*#REF!</f>
        <v>#REF!</v>
      </c>
      <c r="O548" s="26" t="e">
        <f>G555*#REF!*#REF!</f>
        <v>#REF!</v>
      </c>
      <c r="P548" s="33"/>
    </row>
    <row r="549" spans="1:16" ht="15.75" customHeight="1" thickBot="1" x14ac:dyDescent="0.3">
      <c r="D549" s="84" t="e">
        <f>#REF!</f>
        <v>#REF!</v>
      </c>
      <c r="E549" s="77">
        <f>COUNTIFS('Module 43'!$C:$C,#REF!,'Module 43'!$AB:$AB,#REF!)</f>
        <v>0</v>
      </c>
      <c r="F549" s="78">
        <f>COUNTIFS('Module 43'!$C:$C,#REF!,'Module 43'!$AB:$AB,#REF!)</f>
        <v>0</v>
      </c>
      <c r="G549" s="79">
        <f>COUNTIFS('Module 43'!$C:$C,#REF!,'Module 43'!$AB:$AB,#REF!)</f>
        <v>0</v>
      </c>
      <c r="H549" s="67">
        <f>SUM(E549:G549)</f>
        <v>0</v>
      </c>
      <c r="I549" s="92">
        <f>COUNTIFS('Module 43'!$G:$G,"&lt;&gt;",'Module 43'!$AB:$AB,#REF!)</f>
        <v>0</v>
      </c>
      <c r="J549" s="68"/>
      <c r="L549" s="34" t="e">
        <f>#REF!</f>
        <v>#REF!</v>
      </c>
      <c r="M549" s="26" t="e">
        <f>E549*#REF!*#REF!</f>
        <v>#REF!</v>
      </c>
      <c r="N549" s="26" t="e">
        <f>F549*#REF!*#REF!</f>
        <v>#REF!</v>
      </c>
      <c r="O549" s="26" t="e">
        <f>G549*#REF!*#REF!</f>
        <v>#REF!</v>
      </c>
      <c r="P549" s="33"/>
    </row>
    <row r="550" spans="1:16" ht="15.75" customHeight="1" thickBot="1" x14ac:dyDescent="0.3">
      <c r="D550" s="64" t="e">
        <f>#REF!</f>
        <v>#REF!</v>
      </c>
      <c r="E550" s="74">
        <f>COUNTIFS('Module 43'!$C:$C,#REF!,'Module 43'!$AB:$AB,#REF!)</f>
        <v>0</v>
      </c>
      <c r="F550" s="75">
        <f>COUNTIFS('Module 43'!$C:$C,#REF!,'Module 43'!$AB:$AB,#REF!)</f>
        <v>0</v>
      </c>
      <c r="G550" s="76">
        <f>COUNTIFS('Module 43'!$C:$C,#REF!,'Module 43'!$AB:$AB,#REF!)</f>
        <v>0</v>
      </c>
      <c r="H550" s="65">
        <f t="shared" ref="H550:H554" si="90">SUM(E550:G550)</f>
        <v>0</v>
      </c>
      <c r="I550" s="93">
        <f>COUNTIFS('Module 43'!$G:$G,"&lt;&gt;",'Module 43'!$AB:$AB,#REF!)</f>
        <v>0</v>
      </c>
      <c r="J550" s="85"/>
      <c r="L550" s="34" t="e">
        <f>#REF!</f>
        <v>#REF!</v>
      </c>
      <c r="M550" s="26" t="e">
        <f>E550*#REF!*#REF!</f>
        <v>#REF!</v>
      </c>
      <c r="N550" s="26" t="e">
        <f>F550*#REF!*#REF!</f>
        <v>#REF!</v>
      </c>
      <c r="O550" s="26" t="e">
        <f>G550*#REF!*#REF!</f>
        <v>#REF!</v>
      </c>
      <c r="P550" s="33"/>
    </row>
    <row r="551" spans="1:16" ht="15.75" customHeight="1" thickBot="1" x14ac:dyDescent="0.3">
      <c r="D551" s="66" t="e">
        <f>#REF!</f>
        <v>#REF!</v>
      </c>
      <c r="E551" s="77">
        <f>COUNTIFS('Module 43'!$C:$C,#REF!,'Module 43'!$AB:$AB,#REF!)</f>
        <v>0</v>
      </c>
      <c r="F551" s="78">
        <f>COUNTIFS('Module 43'!$C:$C,#REF!,'Module 43'!$AB:$AB,#REF!)</f>
        <v>0</v>
      </c>
      <c r="G551" s="79">
        <f>COUNTIFS('Module 43'!$C:$C,#REF!,'Module 43'!$AB:$AB,#REF!)</f>
        <v>0</v>
      </c>
      <c r="H551" s="67">
        <f t="shared" si="90"/>
        <v>0</v>
      </c>
      <c r="I551" s="92">
        <f>COUNTIFS('Module 43'!$G:$G,"&lt;&gt;",'Module 43'!$AB:$AB,#REF!)</f>
        <v>0</v>
      </c>
      <c r="J551" s="85"/>
      <c r="L551" s="34" t="e">
        <f>#REF!</f>
        <v>#REF!</v>
      </c>
      <c r="M551" s="26" t="e">
        <f>E551*#REF!*#REF!</f>
        <v>#REF!</v>
      </c>
      <c r="N551" s="26" t="e">
        <f>F551*#REF!*#REF!</f>
        <v>#REF!</v>
      </c>
      <c r="O551" s="26" t="e">
        <f>G551*#REF!*#REF!</f>
        <v>#REF!</v>
      </c>
      <c r="P551" s="33"/>
    </row>
    <row r="552" spans="1:16" ht="15.75" customHeight="1" thickBot="1" x14ac:dyDescent="0.3">
      <c r="A552" s="18" t="s">
        <v>44</v>
      </c>
      <c r="B552" s="100"/>
      <c r="D552" s="69" t="e">
        <f>#REF!</f>
        <v>#REF!</v>
      </c>
      <c r="E552" s="74">
        <f>COUNTIFS('Module 43'!$C:$C,#REF!,'Module 43'!$AB:$AB,#REF!)</f>
        <v>0</v>
      </c>
      <c r="F552" s="75">
        <f>COUNTIFS('Module 43'!$C:$C,#REF!,'Module 43'!$AB:$AB,#REF!)</f>
        <v>0</v>
      </c>
      <c r="G552" s="76">
        <f>COUNTIFS('Module 43'!$C:$C,#REF!,'Module 43'!$AB:$AB,#REF!)</f>
        <v>0</v>
      </c>
      <c r="H552" s="65">
        <f t="shared" si="90"/>
        <v>0</v>
      </c>
      <c r="I552" s="93">
        <f>COUNTIFS('Module 43'!$G:$G,"&lt;&gt;",'Module 43'!$AB:$AB,#REF!)</f>
        <v>0</v>
      </c>
      <c r="J552" s="85"/>
      <c r="L552" s="34" t="e">
        <f>#REF!</f>
        <v>#REF!</v>
      </c>
      <c r="M552" s="26" t="e">
        <f>E552*#REF!*#REF!</f>
        <v>#REF!</v>
      </c>
      <c r="N552" s="26" t="e">
        <f>F552*#REF!*#REF!</f>
        <v>#REF!</v>
      </c>
      <c r="O552" s="26" t="e">
        <f>G552*#REF!*#REF!</f>
        <v>#REF!</v>
      </c>
      <c r="P552" s="33"/>
    </row>
    <row r="553" spans="1:16" ht="15.75" customHeight="1" thickBot="1" x14ac:dyDescent="0.3">
      <c r="A553" s="19" t="s">
        <v>45</v>
      </c>
      <c r="B553" s="101"/>
      <c r="D553" s="70" t="e">
        <f>#REF!</f>
        <v>#REF!</v>
      </c>
      <c r="E553" s="77">
        <f>COUNTIFS('Module 43'!$C:$C,#REF!,'Module 43'!$AB:$AB,#REF!)</f>
        <v>0</v>
      </c>
      <c r="F553" s="78">
        <f>COUNTIFS('Module 43'!$C:$C,#REF!,'Module 43'!$AB:$AB,#REF!)</f>
        <v>0</v>
      </c>
      <c r="G553" s="79">
        <f>COUNTIFS('Module 43'!$C:$C,#REF!,'Module 43'!$AB:$AB,#REF!)</f>
        <v>0</v>
      </c>
      <c r="H553" s="67">
        <f t="shared" si="90"/>
        <v>0</v>
      </c>
      <c r="I553" s="92">
        <f>COUNTIFS('Module 43'!$G:$G,"&lt;&gt;",'Module 43'!$AB:$AB,#REF!)</f>
        <v>0</v>
      </c>
      <c r="J553" s="85"/>
      <c r="L553" s="34" t="e">
        <f>#REF!</f>
        <v>#REF!</v>
      </c>
      <c r="M553" s="26" t="e">
        <f>E553*#REF!*#REF!</f>
        <v>#REF!</v>
      </c>
      <c r="N553" s="26" t="e">
        <f>F553*#REF!*#REF!</f>
        <v>#REF!</v>
      </c>
      <c r="O553" s="26" t="e">
        <f>G553*#REF!*#REF!</f>
        <v>#REF!</v>
      </c>
      <c r="P553" s="33"/>
    </row>
    <row r="554" spans="1:16" ht="15.75" customHeight="1" thickBot="1" x14ac:dyDescent="0.3">
      <c r="A554" s="22" t="str">
        <f>IF('Module 30'!$AC$12&gt;0,"Yes","No")</f>
        <v>No</v>
      </c>
      <c r="B554" s="102">
        <f>IF(A554="Yes",1,0)</f>
        <v>0</v>
      </c>
      <c r="D554" s="83" t="e">
        <f>#REF!</f>
        <v>#REF!</v>
      </c>
      <c r="E554" s="74">
        <f>COUNTIFS('Module 43'!$C:$C,#REF!,'Module 43'!$AB:$AB,#REF!)</f>
        <v>0</v>
      </c>
      <c r="F554" s="75">
        <f>COUNTIFS('Module 43'!$C:$C,#REF!,'Module 43'!$AB:$AB,#REF!)</f>
        <v>0</v>
      </c>
      <c r="G554" s="76">
        <f>COUNTIFS('Module 43'!$C:$C,#REF!,'Module 43'!$AB:$AB,#REF!)</f>
        <v>0</v>
      </c>
      <c r="H554" s="65">
        <f t="shared" si="90"/>
        <v>0</v>
      </c>
      <c r="I554" s="93">
        <f>COUNTIFS('Module 43'!$G:$G,"&lt;&gt;",'Module 43'!$AB:$AB,#REF!)</f>
        <v>0</v>
      </c>
      <c r="J554" s="85"/>
      <c r="L554" s="34" t="e">
        <f>#REF!</f>
        <v>#REF!</v>
      </c>
      <c r="M554" s="26" t="e">
        <f>E554*#REF!*#REF!</f>
        <v>#REF!</v>
      </c>
      <c r="N554" s="26" t="e">
        <f>F554*#REF!*#REF!</f>
        <v>#REF!</v>
      </c>
      <c r="O554" s="26" t="e">
        <f>G554*#REF!*#REF!</f>
        <v>#REF!</v>
      </c>
      <c r="P554" s="33"/>
    </row>
    <row r="555" spans="1:16" ht="15.75" customHeight="1" thickBot="1" x14ac:dyDescent="0.3">
      <c r="D555" s="80" t="str">
        <f>$D$93</f>
        <v>Total:</v>
      </c>
      <c r="E555" s="81">
        <f>SUM(E549:E554)</f>
        <v>0</v>
      </c>
      <c r="F555" s="81">
        <f>SUM(F549:F554)</f>
        <v>0</v>
      </c>
      <c r="G555" s="81">
        <f>SUM(G549:G554)</f>
        <v>0</v>
      </c>
      <c r="H555" s="82">
        <f>SUM(H549:H554)</f>
        <v>0</v>
      </c>
      <c r="I555" s="82">
        <f>SUM(I549:I554)</f>
        <v>0</v>
      </c>
      <c r="J555" s="104"/>
      <c r="L555" s="34" t="str">
        <f>D555</f>
        <v>Total:</v>
      </c>
      <c r="M555" s="26" t="e">
        <f>SUM(M549:M554)</f>
        <v>#REF!</v>
      </c>
      <c r="N555" s="26" t="e">
        <f>SUM(N549:N554)</f>
        <v>#REF!</v>
      </c>
      <c r="O555" s="26" t="e">
        <f>SUM(O549:O554)</f>
        <v>#REF!</v>
      </c>
      <c r="P555" s="33"/>
    </row>
    <row r="556" spans="1:16" ht="15.75" customHeight="1" thickBot="1" x14ac:dyDescent="0.3">
      <c r="D556" s="55"/>
      <c r="H556" s="4"/>
      <c r="L556" s="26" t="s">
        <v>47</v>
      </c>
      <c r="M556" s="35" t="e">
        <f t="shared" ref="M556:O556" si="91">IF(M548=0,"NA",M555/M548)</f>
        <v>#REF!</v>
      </c>
      <c r="N556" s="35" t="e">
        <f t="shared" si="91"/>
        <v>#REF!</v>
      </c>
      <c r="O556" s="35" t="e">
        <f t="shared" si="91"/>
        <v>#REF!</v>
      </c>
      <c r="P556" s="33"/>
    </row>
    <row r="557" spans="1:16" ht="15.75" customHeight="1" thickBot="1" x14ac:dyDescent="0.3">
      <c r="D557" s="245" t="e">
        <f>#REF!&amp;" - "&amp;#REF!</f>
        <v>#REF!</v>
      </c>
      <c r="E557" s="246"/>
      <c r="F557" s="246"/>
      <c r="G557" s="16"/>
      <c r="H557" s="16"/>
      <c r="I557" s="16" t="str">
        <f>$I$84</f>
        <v xml:space="preserve">Overall Compliance: </v>
      </c>
      <c r="J557" s="17" t="e">
        <f>IF(SUM(M566:O566)=0,"N/A",SUM(M566:O566)/SUM(M559:O559))</f>
        <v>#REF!</v>
      </c>
      <c r="L557" s="26"/>
      <c r="M557" s="26"/>
      <c r="N557" s="26"/>
      <c r="O557" s="26"/>
      <c r="P557" s="33"/>
    </row>
    <row r="558" spans="1:16" ht="15.75" customHeight="1" thickBot="1" x14ac:dyDescent="0.3">
      <c r="D558" s="234" t="str">
        <f>$D$85</f>
        <v>Availability</v>
      </c>
      <c r="E558" s="236" t="str">
        <f>$E$85</f>
        <v>Priority</v>
      </c>
      <c r="F558" s="236"/>
      <c r="G558" s="236"/>
      <c r="H558" s="237" t="str">
        <f>$H$85</f>
        <v>Total</v>
      </c>
      <c r="I558" s="239" t="str">
        <f>$I$85</f>
        <v>Comments</v>
      </c>
      <c r="J558" s="232" t="str">
        <f>$J$85</f>
        <v>Availability by Type</v>
      </c>
      <c r="L558" s="26"/>
      <c r="M558" s="34" t="e">
        <f>#REF!</f>
        <v>#REF!</v>
      </c>
      <c r="N558" s="34" t="e">
        <f>#REF!</f>
        <v>#REF!</v>
      </c>
      <c r="O558" s="34" t="e">
        <f>#REF!</f>
        <v>#REF!</v>
      </c>
      <c r="P558" s="33"/>
    </row>
    <row r="559" spans="1:16" ht="15.75" customHeight="1" thickBot="1" x14ac:dyDescent="0.3">
      <c r="D559" s="235"/>
      <c r="E559" s="71" t="e">
        <f>#REF!</f>
        <v>#REF!</v>
      </c>
      <c r="F559" s="72" t="e">
        <f>#REF!</f>
        <v>#REF!</v>
      </c>
      <c r="G559" s="73" t="e">
        <f>#REF!</f>
        <v>#REF!</v>
      </c>
      <c r="H559" s="238"/>
      <c r="I559" s="240"/>
      <c r="J559" s="233"/>
      <c r="L559" s="34" t="s">
        <v>43</v>
      </c>
      <c r="M559" s="26" t="e">
        <f>E566*#REF!*#REF!</f>
        <v>#REF!</v>
      </c>
      <c r="N559" s="26" t="e">
        <f>F566*#REF!*#REF!</f>
        <v>#REF!</v>
      </c>
      <c r="O559" s="26" t="e">
        <f>G566*#REF!*#REF!</f>
        <v>#REF!</v>
      </c>
      <c r="P559" s="33"/>
    </row>
    <row r="560" spans="1:16" ht="15.75" customHeight="1" thickBot="1" x14ac:dyDescent="0.3">
      <c r="D560" s="84" t="e">
        <f>#REF!</f>
        <v>#REF!</v>
      </c>
      <c r="E560" s="77">
        <f>COUNTIFS('Module 44'!$C:$C,#REF!,'Module 44'!$AB:$AB,#REF!)</f>
        <v>0</v>
      </c>
      <c r="F560" s="78">
        <f>COUNTIFS('Module 44'!$C:$C,#REF!,'Module 44'!$AB:$AB,#REF!)</f>
        <v>0</v>
      </c>
      <c r="G560" s="79">
        <f>COUNTIFS('Module 44'!$C:$C,#REF!,'Module 44'!$AB:$AB,#REF!)</f>
        <v>0</v>
      </c>
      <c r="H560" s="67">
        <f>SUM(E560:G560)</f>
        <v>0</v>
      </c>
      <c r="I560" s="92">
        <f>COUNTIFS('Module 44'!$G:$G,"&lt;&gt;",'Module 44'!$AB:$AB,#REF!)</f>
        <v>0</v>
      </c>
      <c r="J560" s="68"/>
      <c r="L560" s="34" t="e">
        <f>#REF!</f>
        <v>#REF!</v>
      </c>
      <c r="M560" s="26" t="e">
        <f>E560*#REF!*#REF!</f>
        <v>#REF!</v>
      </c>
      <c r="N560" s="26" t="e">
        <f>F560*#REF!*#REF!</f>
        <v>#REF!</v>
      </c>
      <c r="O560" s="26" t="e">
        <f>G560*#REF!*#REF!</f>
        <v>#REF!</v>
      </c>
      <c r="P560" s="33"/>
    </row>
    <row r="561" spans="1:16" ht="15.75" customHeight="1" thickBot="1" x14ac:dyDescent="0.3">
      <c r="D561" s="64" t="e">
        <f>#REF!</f>
        <v>#REF!</v>
      </c>
      <c r="E561" s="74">
        <f>COUNTIFS('Module 44'!$C:$C,#REF!,'Module 44'!$AB:$AB,#REF!)</f>
        <v>0</v>
      </c>
      <c r="F561" s="75">
        <f>COUNTIFS('Module 44'!$C:$C,#REF!,'Module 44'!$AB:$AB,#REF!)</f>
        <v>0</v>
      </c>
      <c r="G561" s="76">
        <f>COUNTIFS('Module 44'!$C:$C,#REF!,'Module 44'!$AB:$AB,#REF!)</f>
        <v>0</v>
      </c>
      <c r="H561" s="65">
        <f t="shared" ref="H561:H565" si="92">SUM(E561:G561)</f>
        <v>0</v>
      </c>
      <c r="I561" s="93">
        <f>COUNTIFS('Module 44'!$G:$G,"&lt;&gt;",'Module 44'!$AB:$AB,#REF!)</f>
        <v>0</v>
      </c>
      <c r="J561" s="85"/>
      <c r="L561" s="34" t="e">
        <f>#REF!</f>
        <v>#REF!</v>
      </c>
      <c r="M561" s="26" t="e">
        <f>E561*#REF!*#REF!</f>
        <v>#REF!</v>
      </c>
      <c r="N561" s="26" t="e">
        <f>F561*#REF!*#REF!</f>
        <v>#REF!</v>
      </c>
      <c r="O561" s="26" t="e">
        <f>G561*#REF!*#REF!</f>
        <v>#REF!</v>
      </c>
      <c r="P561" s="33"/>
    </row>
    <row r="562" spans="1:16" ht="15.75" customHeight="1" thickBot="1" x14ac:dyDescent="0.3">
      <c r="D562" s="66" t="e">
        <f>#REF!</f>
        <v>#REF!</v>
      </c>
      <c r="E562" s="77">
        <f>COUNTIFS('Module 44'!$C:$C,#REF!,'Module 44'!$AB:$AB,#REF!)</f>
        <v>0</v>
      </c>
      <c r="F562" s="78">
        <f>COUNTIFS('Module 44'!$C:$C,#REF!,'Module 44'!$AB:$AB,#REF!)</f>
        <v>0</v>
      </c>
      <c r="G562" s="79">
        <f>COUNTIFS('Module 44'!$C:$C,#REF!,'Module 44'!$AB:$AB,#REF!)</f>
        <v>0</v>
      </c>
      <c r="H562" s="67">
        <f t="shared" si="92"/>
        <v>0</v>
      </c>
      <c r="I562" s="92">
        <f>COUNTIFS('Module 44'!$G:$G,"&lt;&gt;",'Module 44'!$AB:$AB,#REF!)</f>
        <v>0</v>
      </c>
      <c r="J562" s="85"/>
      <c r="L562" s="34" t="e">
        <f>#REF!</f>
        <v>#REF!</v>
      </c>
      <c r="M562" s="26" t="e">
        <f>E562*#REF!*#REF!</f>
        <v>#REF!</v>
      </c>
      <c r="N562" s="26" t="e">
        <f>F562*#REF!*#REF!</f>
        <v>#REF!</v>
      </c>
      <c r="O562" s="26" t="e">
        <f>G562*#REF!*#REF!</f>
        <v>#REF!</v>
      </c>
      <c r="P562" s="33"/>
    </row>
    <row r="563" spans="1:16" ht="15.75" customHeight="1" thickBot="1" x14ac:dyDescent="0.3">
      <c r="A563" s="18" t="s">
        <v>44</v>
      </c>
      <c r="B563" s="100"/>
      <c r="D563" s="69" t="e">
        <f>#REF!</f>
        <v>#REF!</v>
      </c>
      <c r="E563" s="74">
        <f>COUNTIFS('Module 44'!$C:$C,#REF!,'Module 44'!$AB:$AB,#REF!)</f>
        <v>0</v>
      </c>
      <c r="F563" s="75">
        <f>COUNTIFS('Module 44'!$C:$C,#REF!,'Module 44'!$AB:$AB,#REF!)</f>
        <v>0</v>
      </c>
      <c r="G563" s="76">
        <f>COUNTIFS('Module 44'!$C:$C,#REF!,'Module 44'!$AB:$AB,#REF!)</f>
        <v>0</v>
      </c>
      <c r="H563" s="65">
        <f t="shared" si="92"/>
        <v>0</v>
      </c>
      <c r="I563" s="93">
        <f>COUNTIFS('Module 44'!$G:$G,"&lt;&gt;",'Module 44'!$AB:$AB,#REF!)</f>
        <v>0</v>
      </c>
      <c r="J563" s="85"/>
      <c r="L563" s="34" t="e">
        <f>#REF!</f>
        <v>#REF!</v>
      </c>
      <c r="M563" s="26" t="e">
        <f>E563*#REF!*#REF!</f>
        <v>#REF!</v>
      </c>
      <c r="N563" s="26" t="e">
        <f>F563*#REF!*#REF!</f>
        <v>#REF!</v>
      </c>
      <c r="O563" s="26" t="e">
        <f>G563*#REF!*#REF!</f>
        <v>#REF!</v>
      </c>
      <c r="P563" s="33"/>
    </row>
    <row r="564" spans="1:16" ht="15.75" customHeight="1" thickBot="1" x14ac:dyDescent="0.3">
      <c r="A564" s="19" t="s">
        <v>45</v>
      </c>
      <c r="B564" s="101"/>
      <c r="D564" s="70" t="e">
        <f>#REF!</f>
        <v>#REF!</v>
      </c>
      <c r="E564" s="77">
        <f>COUNTIFS('Module 44'!$C:$C,#REF!,'Module 44'!$AB:$AB,#REF!)</f>
        <v>0</v>
      </c>
      <c r="F564" s="78">
        <f>COUNTIFS('Module 44'!$C:$C,#REF!,'Module 44'!$AB:$AB,#REF!)</f>
        <v>0</v>
      </c>
      <c r="G564" s="79">
        <f>COUNTIFS('Module 44'!$C:$C,#REF!,'Module 44'!$AB:$AB,#REF!)</f>
        <v>0</v>
      </c>
      <c r="H564" s="67">
        <f t="shared" si="92"/>
        <v>0</v>
      </c>
      <c r="I564" s="92">
        <f>COUNTIFS('Module 44'!$G:$G,"&lt;&gt;",'Module 44'!$AB:$AB,#REF!)</f>
        <v>0</v>
      </c>
      <c r="J564" s="85"/>
      <c r="L564" s="34" t="e">
        <f>#REF!</f>
        <v>#REF!</v>
      </c>
      <c r="M564" s="26" t="e">
        <f>E564*#REF!*#REF!</f>
        <v>#REF!</v>
      </c>
      <c r="N564" s="26" t="e">
        <f>F564*#REF!*#REF!</f>
        <v>#REF!</v>
      </c>
      <c r="O564" s="26" t="e">
        <f>G564*#REF!*#REF!</f>
        <v>#REF!</v>
      </c>
      <c r="P564" s="33"/>
    </row>
    <row r="565" spans="1:16" ht="15.75" customHeight="1" thickBot="1" x14ac:dyDescent="0.3">
      <c r="A565" s="22" t="str">
        <f>IF('Module 30'!$AC$12&gt;0,"Yes","No")</f>
        <v>No</v>
      </c>
      <c r="B565" s="102">
        <f>IF(A565="Yes",1,0)</f>
        <v>0</v>
      </c>
      <c r="D565" s="83" t="e">
        <f>#REF!</f>
        <v>#REF!</v>
      </c>
      <c r="E565" s="74">
        <f>COUNTIFS('Module 44'!$C:$C,#REF!,'Module 44'!$AB:$AB,#REF!)</f>
        <v>0</v>
      </c>
      <c r="F565" s="75">
        <f>COUNTIFS('Module 44'!$C:$C,#REF!,'Module 44'!$AB:$AB,#REF!)</f>
        <v>0</v>
      </c>
      <c r="G565" s="76">
        <f>COUNTIFS('Module 44'!$C:$C,#REF!,'Module 44'!$AB:$AB,#REF!)</f>
        <v>0</v>
      </c>
      <c r="H565" s="65">
        <f t="shared" si="92"/>
        <v>0</v>
      </c>
      <c r="I565" s="93">
        <f>COUNTIFS('Module 44'!$G:$G,"&lt;&gt;",'Module 44'!$AB:$AB,#REF!)</f>
        <v>0</v>
      </c>
      <c r="J565" s="85"/>
      <c r="L565" s="34" t="e">
        <f>#REF!</f>
        <v>#REF!</v>
      </c>
      <c r="M565" s="26" t="e">
        <f>E565*#REF!*#REF!</f>
        <v>#REF!</v>
      </c>
      <c r="N565" s="26" t="e">
        <f>F565*#REF!*#REF!</f>
        <v>#REF!</v>
      </c>
      <c r="O565" s="26" t="e">
        <f>G565*#REF!*#REF!</f>
        <v>#REF!</v>
      </c>
      <c r="P565" s="33"/>
    </row>
    <row r="566" spans="1:16" ht="15.75" customHeight="1" thickBot="1" x14ac:dyDescent="0.3">
      <c r="D566" s="80" t="str">
        <f>$D$93</f>
        <v>Total:</v>
      </c>
      <c r="E566" s="81">
        <f>SUM(E560:E565)</f>
        <v>0</v>
      </c>
      <c r="F566" s="81">
        <f>SUM(F560:F565)</f>
        <v>0</v>
      </c>
      <c r="G566" s="81">
        <f>SUM(G560:G565)</f>
        <v>0</v>
      </c>
      <c r="H566" s="82">
        <f>SUM(H560:H565)</f>
        <v>0</v>
      </c>
      <c r="I566" s="82">
        <f>SUM(I560:I565)</f>
        <v>0</v>
      </c>
      <c r="J566" s="104"/>
      <c r="L566" s="34" t="str">
        <f>D566</f>
        <v>Total:</v>
      </c>
      <c r="M566" s="26" t="e">
        <f>SUM(M560:M565)</f>
        <v>#REF!</v>
      </c>
      <c r="N566" s="26" t="e">
        <f>SUM(N560:N565)</f>
        <v>#REF!</v>
      </c>
      <c r="O566" s="26" t="e">
        <f>SUM(O560:O565)</f>
        <v>#REF!</v>
      </c>
      <c r="P566" s="33"/>
    </row>
    <row r="567" spans="1:16" ht="15.75" customHeight="1" thickBot="1" x14ac:dyDescent="0.3">
      <c r="D567" s="55"/>
      <c r="H567" s="4"/>
      <c r="L567" s="26" t="s">
        <v>47</v>
      </c>
      <c r="M567" s="35" t="e">
        <f t="shared" ref="M567:O567" si="93">IF(M559=0,"NA",M566/M559)</f>
        <v>#REF!</v>
      </c>
      <c r="N567" s="35" t="e">
        <f t="shared" si="93"/>
        <v>#REF!</v>
      </c>
      <c r="O567" s="35" t="e">
        <f t="shared" si="93"/>
        <v>#REF!</v>
      </c>
      <c r="P567" s="33"/>
    </row>
    <row r="568" spans="1:16" ht="15.75" customHeight="1" thickBot="1" x14ac:dyDescent="0.3">
      <c r="D568" s="245" t="e">
        <f>#REF!&amp;" - "&amp;#REF!</f>
        <v>#REF!</v>
      </c>
      <c r="E568" s="246"/>
      <c r="F568" s="246"/>
      <c r="G568" s="16"/>
      <c r="H568" s="16"/>
      <c r="I568" s="16" t="str">
        <f>$I$84</f>
        <v xml:space="preserve">Overall Compliance: </v>
      </c>
      <c r="J568" s="17" t="e">
        <f>IF(SUM(M577:O577)=0,"N/A",SUM(M577:O577)/SUM(M570:O570))</f>
        <v>#REF!</v>
      </c>
      <c r="L568" s="26"/>
      <c r="M568" s="26"/>
      <c r="N568" s="26"/>
      <c r="O568" s="26"/>
      <c r="P568" s="33"/>
    </row>
    <row r="569" spans="1:16" ht="15.75" customHeight="1" thickBot="1" x14ac:dyDescent="0.3">
      <c r="D569" s="234" t="str">
        <f>$D$85</f>
        <v>Availability</v>
      </c>
      <c r="E569" s="236" t="str">
        <f>$E$85</f>
        <v>Priority</v>
      </c>
      <c r="F569" s="236"/>
      <c r="G569" s="236"/>
      <c r="H569" s="237" t="str">
        <f>$H$85</f>
        <v>Total</v>
      </c>
      <c r="I569" s="239" t="str">
        <f>$I$85</f>
        <v>Comments</v>
      </c>
      <c r="J569" s="232" t="str">
        <f>$J$85</f>
        <v>Availability by Type</v>
      </c>
      <c r="L569" s="26"/>
      <c r="M569" s="34" t="e">
        <f>#REF!</f>
        <v>#REF!</v>
      </c>
      <c r="N569" s="34" t="e">
        <f>#REF!</f>
        <v>#REF!</v>
      </c>
      <c r="O569" s="34" t="e">
        <f>#REF!</f>
        <v>#REF!</v>
      </c>
      <c r="P569" s="33"/>
    </row>
    <row r="570" spans="1:16" ht="15.75" customHeight="1" thickBot="1" x14ac:dyDescent="0.3">
      <c r="D570" s="235"/>
      <c r="E570" s="71" t="e">
        <f>#REF!</f>
        <v>#REF!</v>
      </c>
      <c r="F570" s="72" t="e">
        <f>#REF!</f>
        <v>#REF!</v>
      </c>
      <c r="G570" s="73" t="e">
        <f>#REF!</f>
        <v>#REF!</v>
      </c>
      <c r="H570" s="238"/>
      <c r="I570" s="240"/>
      <c r="J570" s="233"/>
      <c r="L570" s="34" t="s">
        <v>43</v>
      </c>
      <c r="M570" s="26" t="e">
        <f>E577*#REF!*#REF!</f>
        <v>#REF!</v>
      </c>
      <c r="N570" s="26" t="e">
        <f>F577*#REF!*#REF!</f>
        <v>#REF!</v>
      </c>
      <c r="O570" s="26" t="e">
        <f>G577*#REF!*#REF!</f>
        <v>#REF!</v>
      </c>
      <c r="P570" s="33"/>
    </row>
    <row r="571" spans="1:16" ht="15.75" customHeight="1" thickBot="1" x14ac:dyDescent="0.3">
      <c r="D571" s="84" t="e">
        <f>#REF!</f>
        <v>#REF!</v>
      </c>
      <c r="E571" s="77">
        <f>COUNTIFS('Module 45'!$C:$C,#REF!,'Module 45'!$AB:$AB,#REF!)</f>
        <v>0</v>
      </c>
      <c r="F571" s="78">
        <f>COUNTIFS('Module 45'!$C:$C,#REF!,'Module 45'!$AB:$AB,#REF!)</f>
        <v>0</v>
      </c>
      <c r="G571" s="79">
        <f>COUNTIFS('Module 45'!$C:$C,#REF!,'Module 45'!$AB:$AB,#REF!)</f>
        <v>0</v>
      </c>
      <c r="H571" s="67">
        <f>SUM(E571:G571)</f>
        <v>0</v>
      </c>
      <c r="I571" s="92">
        <f>COUNTIFS('Module 45'!$G:$G,"&lt;&gt;",'Module 45'!$AB:$AB,#REF!)</f>
        <v>0</v>
      </c>
      <c r="J571" s="68"/>
      <c r="L571" s="34" t="e">
        <f>#REF!</f>
        <v>#REF!</v>
      </c>
      <c r="M571" s="26" t="e">
        <f>E571*#REF!*#REF!</f>
        <v>#REF!</v>
      </c>
      <c r="N571" s="26" t="e">
        <f>F571*#REF!*#REF!</f>
        <v>#REF!</v>
      </c>
      <c r="O571" s="26" t="e">
        <f>G571*#REF!*#REF!</f>
        <v>#REF!</v>
      </c>
      <c r="P571" s="33"/>
    </row>
    <row r="572" spans="1:16" ht="15.75" customHeight="1" thickBot="1" x14ac:dyDescent="0.3">
      <c r="D572" s="64" t="e">
        <f>#REF!</f>
        <v>#REF!</v>
      </c>
      <c r="E572" s="74">
        <f>COUNTIFS('Module 45'!$C:$C,#REF!,'Module 45'!$AB:$AB,#REF!)</f>
        <v>0</v>
      </c>
      <c r="F572" s="75">
        <f>COUNTIFS('Module 45'!$C:$C,#REF!,'Module 45'!$AB:$AB,#REF!)</f>
        <v>0</v>
      </c>
      <c r="G572" s="76">
        <f>COUNTIFS('Module 45'!$C:$C,#REF!,'Module 45'!$AB:$AB,#REF!)</f>
        <v>0</v>
      </c>
      <c r="H572" s="65">
        <f t="shared" ref="H572:H576" si="94">SUM(E572:G572)</f>
        <v>0</v>
      </c>
      <c r="I572" s="93">
        <f>COUNTIFS('Module 45'!$G:$G,"&lt;&gt;",'Module 45'!$AB:$AB,#REF!)</f>
        <v>0</v>
      </c>
      <c r="J572" s="85"/>
      <c r="L572" s="34" t="e">
        <f>#REF!</f>
        <v>#REF!</v>
      </c>
      <c r="M572" s="26" t="e">
        <f>E572*#REF!*#REF!</f>
        <v>#REF!</v>
      </c>
      <c r="N572" s="26" t="e">
        <f>F572*#REF!*#REF!</f>
        <v>#REF!</v>
      </c>
      <c r="O572" s="26" t="e">
        <f>G572*#REF!*#REF!</f>
        <v>#REF!</v>
      </c>
      <c r="P572" s="33"/>
    </row>
    <row r="573" spans="1:16" ht="15.75" customHeight="1" thickBot="1" x14ac:dyDescent="0.3">
      <c r="D573" s="66" t="e">
        <f>#REF!</f>
        <v>#REF!</v>
      </c>
      <c r="E573" s="77">
        <f>COUNTIFS('Module 45'!$C:$C,#REF!,'Module 45'!$AB:$AB,#REF!)</f>
        <v>0</v>
      </c>
      <c r="F573" s="78">
        <f>COUNTIFS('Module 45'!$C:$C,#REF!,'Module 45'!$AB:$AB,#REF!)</f>
        <v>0</v>
      </c>
      <c r="G573" s="79">
        <f>COUNTIFS('Module 45'!$C:$C,#REF!,'Module 45'!$AB:$AB,#REF!)</f>
        <v>0</v>
      </c>
      <c r="H573" s="67">
        <f t="shared" si="94"/>
        <v>0</v>
      </c>
      <c r="I573" s="92">
        <f>COUNTIFS('Module 45'!$G:$G,"&lt;&gt;",'Module 45'!$AB:$AB,#REF!)</f>
        <v>0</v>
      </c>
      <c r="J573" s="85"/>
      <c r="L573" s="34" t="e">
        <f>#REF!</f>
        <v>#REF!</v>
      </c>
      <c r="M573" s="26" t="e">
        <f>E573*#REF!*#REF!</f>
        <v>#REF!</v>
      </c>
      <c r="N573" s="26" t="e">
        <f>F573*#REF!*#REF!</f>
        <v>#REF!</v>
      </c>
      <c r="O573" s="26" t="e">
        <f>G573*#REF!*#REF!</f>
        <v>#REF!</v>
      </c>
      <c r="P573" s="33"/>
    </row>
    <row r="574" spans="1:16" ht="15.75" customHeight="1" thickBot="1" x14ac:dyDescent="0.3">
      <c r="A574" s="18" t="s">
        <v>44</v>
      </c>
      <c r="B574" s="100"/>
      <c r="D574" s="69" t="e">
        <f>#REF!</f>
        <v>#REF!</v>
      </c>
      <c r="E574" s="74">
        <f>COUNTIFS('Module 45'!$C:$C,#REF!,'Module 45'!$AB:$AB,#REF!)</f>
        <v>0</v>
      </c>
      <c r="F574" s="75">
        <f>COUNTIFS('Module 45'!$C:$C,#REF!,'Module 45'!$AB:$AB,#REF!)</f>
        <v>0</v>
      </c>
      <c r="G574" s="76">
        <f>COUNTIFS('Module 45'!$C:$C,#REF!,'Module 45'!$AB:$AB,#REF!)</f>
        <v>0</v>
      </c>
      <c r="H574" s="65">
        <f t="shared" si="94"/>
        <v>0</v>
      </c>
      <c r="I574" s="93">
        <f>COUNTIFS('Module 45'!$G:$G,"&lt;&gt;",'Module 45'!$AB:$AB,#REF!)</f>
        <v>0</v>
      </c>
      <c r="J574" s="85"/>
      <c r="L574" s="34" t="e">
        <f>#REF!</f>
        <v>#REF!</v>
      </c>
      <c r="M574" s="26" t="e">
        <f>E574*#REF!*#REF!</f>
        <v>#REF!</v>
      </c>
      <c r="N574" s="26" t="e">
        <f>F574*#REF!*#REF!</f>
        <v>#REF!</v>
      </c>
      <c r="O574" s="26" t="e">
        <f>G574*#REF!*#REF!</f>
        <v>#REF!</v>
      </c>
      <c r="P574" s="33"/>
    </row>
    <row r="575" spans="1:16" ht="15.75" customHeight="1" thickBot="1" x14ac:dyDescent="0.3">
      <c r="A575" s="19" t="s">
        <v>45</v>
      </c>
      <c r="B575" s="101"/>
      <c r="D575" s="70" t="e">
        <f>#REF!</f>
        <v>#REF!</v>
      </c>
      <c r="E575" s="77">
        <f>COUNTIFS('Module 45'!$C:$C,#REF!,'Module 45'!$AB:$AB,#REF!)</f>
        <v>0</v>
      </c>
      <c r="F575" s="78">
        <f>COUNTIFS('Module 45'!$C:$C,#REF!,'Module 45'!$AB:$AB,#REF!)</f>
        <v>0</v>
      </c>
      <c r="G575" s="79">
        <f>COUNTIFS('Module 45'!$C:$C,#REF!,'Module 45'!$AB:$AB,#REF!)</f>
        <v>0</v>
      </c>
      <c r="H575" s="67">
        <f t="shared" si="94"/>
        <v>0</v>
      </c>
      <c r="I575" s="92">
        <f>COUNTIFS('Module 45'!$G:$G,"&lt;&gt;",'Module 45'!$AB:$AB,#REF!)</f>
        <v>0</v>
      </c>
      <c r="J575" s="85"/>
      <c r="L575" s="34" t="e">
        <f>#REF!</f>
        <v>#REF!</v>
      </c>
      <c r="M575" s="26" t="e">
        <f>E575*#REF!*#REF!</f>
        <v>#REF!</v>
      </c>
      <c r="N575" s="26" t="e">
        <f>F575*#REF!*#REF!</f>
        <v>#REF!</v>
      </c>
      <c r="O575" s="26" t="e">
        <f>G575*#REF!*#REF!</f>
        <v>#REF!</v>
      </c>
      <c r="P575" s="33"/>
    </row>
    <row r="576" spans="1:16" ht="15.75" customHeight="1" thickBot="1" x14ac:dyDescent="0.3">
      <c r="A576" s="22" t="str">
        <f>IF('Module 30'!$AC$12&gt;0,"Yes","No")</f>
        <v>No</v>
      </c>
      <c r="B576" s="102">
        <f>IF(A576="Yes",1,0)</f>
        <v>0</v>
      </c>
      <c r="D576" s="83" t="e">
        <f>#REF!</f>
        <v>#REF!</v>
      </c>
      <c r="E576" s="74">
        <f>COUNTIFS('Module 45'!$C:$C,#REF!,'Module 45'!$AB:$AB,#REF!)</f>
        <v>0</v>
      </c>
      <c r="F576" s="75">
        <f>COUNTIFS('Module 45'!$C:$C,#REF!,'Module 45'!$AB:$AB,#REF!)</f>
        <v>0</v>
      </c>
      <c r="G576" s="76">
        <f>COUNTIFS('Module 45'!$C:$C,#REF!,'Module 45'!$AB:$AB,#REF!)</f>
        <v>0</v>
      </c>
      <c r="H576" s="65">
        <f t="shared" si="94"/>
        <v>0</v>
      </c>
      <c r="I576" s="93">
        <f>COUNTIFS('Module 45'!$G:$G,"&lt;&gt;",'Module 45'!$AB:$AB,#REF!)</f>
        <v>0</v>
      </c>
      <c r="J576" s="85"/>
      <c r="L576" s="34" t="e">
        <f>#REF!</f>
        <v>#REF!</v>
      </c>
      <c r="M576" s="26" t="e">
        <f>E576*#REF!*#REF!</f>
        <v>#REF!</v>
      </c>
      <c r="N576" s="26" t="e">
        <f>F576*#REF!*#REF!</f>
        <v>#REF!</v>
      </c>
      <c r="O576" s="26" t="e">
        <f>G576*#REF!*#REF!</f>
        <v>#REF!</v>
      </c>
      <c r="P576" s="33"/>
    </row>
    <row r="577" spans="1:16" ht="15.75" customHeight="1" thickBot="1" x14ac:dyDescent="0.3">
      <c r="D577" s="80" t="str">
        <f>$D$93</f>
        <v>Total:</v>
      </c>
      <c r="E577" s="81">
        <f>SUM(E571:E576)</f>
        <v>0</v>
      </c>
      <c r="F577" s="81">
        <f>SUM(F571:F576)</f>
        <v>0</v>
      </c>
      <c r="G577" s="81">
        <f>SUM(G571:G576)</f>
        <v>0</v>
      </c>
      <c r="H577" s="82">
        <f>SUM(H571:H576)</f>
        <v>0</v>
      </c>
      <c r="I577" s="82">
        <f>SUM(I571:I576)</f>
        <v>0</v>
      </c>
      <c r="J577" s="104"/>
      <c r="L577" s="34" t="str">
        <f>D577</f>
        <v>Total:</v>
      </c>
      <c r="M577" s="26" t="e">
        <f>SUM(M571:M576)</f>
        <v>#REF!</v>
      </c>
      <c r="N577" s="26" t="e">
        <f>SUM(N571:N576)</f>
        <v>#REF!</v>
      </c>
      <c r="O577" s="26" t="e">
        <f>SUM(O571:O576)</f>
        <v>#REF!</v>
      </c>
      <c r="P577" s="33"/>
    </row>
    <row r="578" spans="1:16" ht="15.75" customHeight="1" thickBot="1" x14ac:dyDescent="0.3">
      <c r="D578" s="55"/>
      <c r="H578" s="4"/>
      <c r="L578" s="26" t="s">
        <v>47</v>
      </c>
      <c r="M578" s="35" t="e">
        <f t="shared" ref="M578:O578" si="95">IF(M570=0,"NA",M577/M570)</f>
        <v>#REF!</v>
      </c>
      <c r="N578" s="35" t="e">
        <f t="shared" si="95"/>
        <v>#REF!</v>
      </c>
      <c r="O578" s="35" t="e">
        <f t="shared" si="95"/>
        <v>#REF!</v>
      </c>
      <c r="P578" s="33"/>
    </row>
    <row r="579" spans="1:16" ht="15.75" customHeight="1" thickBot="1" x14ac:dyDescent="0.3">
      <c r="D579" s="245" t="e">
        <f>#REF!&amp;" - "&amp;#REF!</f>
        <v>#REF!</v>
      </c>
      <c r="E579" s="246"/>
      <c r="F579" s="246"/>
      <c r="G579" s="16"/>
      <c r="H579" s="16"/>
      <c r="I579" s="16" t="str">
        <f>$I$84</f>
        <v xml:space="preserve">Overall Compliance: </v>
      </c>
      <c r="J579" s="17" t="e">
        <f>IF(SUM(M588:O588)=0,"N/A",SUM(M588:O588)/SUM(M581:O581))</f>
        <v>#REF!</v>
      </c>
      <c r="L579" s="26"/>
      <c r="M579" s="26"/>
      <c r="N579" s="26"/>
      <c r="O579" s="26"/>
      <c r="P579" s="33"/>
    </row>
    <row r="580" spans="1:16" ht="15.75" customHeight="1" thickBot="1" x14ac:dyDescent="0.3">
      <c r="D580" s="234" t="str">
        <f>$D$85</f>
        <v>Availability</v>
      </c>
      <c r="E580" s="236" t="str">
        <f>$E$85</f>
        <v>Priority</v>
      </c>
      <c r="F580" s="236"/>
      <c r="G580" s="236"/>
      <c r="H580" s="237" t="str">
        <f>$H$85</f>
        <v>Total</v>
      </c>
      <c r="I580" s="239" t="str">
        <f>$I$85</f>
        <v>Comments</v>
      </c>
      <c r="J580" s="232" t="str">
        <f>$J$85</f>
        <v>Availability by Type</v>
      </c>
      <c r="L580" s="26"/>
      <c r="M580" s="34" t="e">
        <f>#REF!</f>
        <v>#REF!</v>
      </c>
      <c r="N580" s="34" t="e">
        <f>#REF!</f>
        <v>#REF!</v>
      </c>
      <c r="O580" s="34" t="e">
        <f>#REF!</f>
        <v>#REF!</v>
      </c>
      <c r="P580" s="33"/>
    </row>
    <row r="581" spans="1:16" ht="15.75" customHeight="1" thickBot="1" x14ac:dyDescent="0.3">
      <c r="D581" s="235"/>
      <c r="E581" s="71" t="e">
        <f>#REF!</f>
        <v>#REF!</v>
      </c>
      <c r="F581" s="72" t="e">
        <f>#REF!</f>
        <v>#REF!</v>
      </c>
      <c r="G581" s="73" t="e">
        <f>#REF!</f>
        <v>#REF!</v>
      </c>
      <c r="H581" s="238"/>
      <c r="I581" s="240"/>
      <c r="J581" s="233"/>
      <c r="L581" s="34" t="s">
        <v>43</v>
      </c>
      <c r="M581" s="26" t="e">
        <f>E588*#REF!*#REF!</f>
        <v>#REF!</v>
      </c>
      <c r="N581" s="26" t="e">
        <f>F588*#REF!*#REF!</f>
        <v>#REF!</v>
      </c>
      <c r="O581" s="26" t="e">
        <f>G588*#REF!*#REF!</f>
        <v>#REF!</v>
      </c>
      <c r="P581" s="33"/>
    </row>
    <row r="582" spans="1:16" ht="15.75" customHeight="1" thickBot="1" x14ac:dyDescent="0.3">
      <c r="D582" s="84" t="e">
        <f>#REF!</f>
        <v>#REF!</v>
      </c>
      <c r="E582" s="77">
        <f>COUNTIFS('Module 46'!$C:$C,#REF!,'Module 46'!$AB:$AB,#REF!)</f>
        <v>0</v>
      </c>
      <c r="F582" s="78">
        <f>COUNTIFS('Module 46'!$C:$C,#REF!,'Module 46'!$AB:$AB,#REF!)</f>
        <v>0</v>
      </c>
      <c r="G582" s="79">
        <f>COUNTIFS('Module 46'!$C:$C,#REF!,'Module 46'!$AB:$AB,#REF!)</f>
        <v>0</v>
      </c>
      <c r="H582" s="67">
        <f>SUM(E582:G582)</f>
        <v>0</v>
      </c>
      <c r="I582" s="92">
        <f>COUNTIFS('Module 46'!$G:$G,"&lt;&gt;",'Module 46'!$AB:$AB,#REF!)</f>
        <v>0</v>
      </c>
      <c r="J582" s="68"/>
      <c r="L582" s="34" t="e">
        <f>#REF!</f>
        <v>#REF!</v>
      </c>
      <c r="M582" s="26" t="e">
        <f>E582*#REF!*#REF!</f>
        <v>#REF!</v>
      </c>
      <c r="N582" s="26" t="e">
        <f>F582*#REF!*#REF!</f>
        <v>#REF!</v>
      </c>
      <c r="O582" s="26" t="e">
        <f>G582*#REF!*#REF!</f>
        <v>#REF!</v>
      </c>
      <c r="P582" s="33"/>
    </row>
    <row r="583" spans="1:16" ht="15.75" customHeight="1" thickBot="1" x14ac:dyDescent="0.3">
      <c r="D583" s="64" t="e">
        <f>#REF!</f>
        <v>#REF!</v>
      </c>
      <c r="E583" s="74">
        <f>COUNTIFS('Module 46'!$C:$C,#REF!,'Module 46'!$AB:$AB,#REF!)</f>
        <v>0</v>
      </c>
      <c r="F583" s="75">
        <f>COUNTIFS('Module 46'!$C:$C,#REF!,'Module 46'!$AB:$AB,#REF!)</f>
        <v>0</v>
      </c>
      <c r="G583" s="76">
        <f>COUNTIFS('Module 46'!$C:$C,#REF!,'Module 46'!$AB:$AB,#REF!)</f>
        <v>0</v>
      </c>
      <c r="H583" s="65">
        <f t="shared" ref="H583:H587" si="96">SUM(E583:G583)</f>
        <v>0</v>
      </c>
      <c r="I583" s="93">
        <f>COUNTIFS('Module 46'!$G:$G,"&lt;&gt;",'Module 46'!$AB:$AB,#REF!)</f>
        <v>0</v>
      </c>
      <c r="J583" s="85"/>
      <c r="L583" s="34" t="e">
        <f>#REF!</f>
        <v>#REF!</v>
      </c>
      <c r="M583" s="26" t="e">
        <f>E583*#REF!*#REF!</f>
        <v>#REF!</v>
      </c>
      <c r="N583" s="26" t="e">
        <f>F583*#REF!*#REF!</f>
        <v>#REF!</v>
      </c>
      <c r="O583" s="26" t="e">
        <f>G583*#REF!*#REF!</f>
        <v>#REF!</v>
      </c>
      <c r="P583" s="33"/>
    </row>
    <row r="584" spans="1:16" ht="15.75" customHeight="1" thickBot="1" x14ac:dyDescent="0.3">
      <c r="D584" s="66" t="e">
        <f>#REF!</f>
        <v>#REF!</v>
      </c>
      <c r="E584" s="77">
        <f>COUNTIFS('Module 46'!$C:$C,#REF!,'Module 46'!$AB:$AB,#REF!)</f>
        <v>0</v>
      </c>
      <c r="F584" s="78">
        <f>COUNTIFS('Module 46'!$C:$C,#REF!,'Module 46'!$AB:$AB,#REF!)</f>
        <v>0</v>
      </c>
      <c r="G584" s="79">
        <f>COUNTIFS('Module 46'!$C:$C,#REF!,'Module 46'!$AB:$AB,#REF!)</f>
        <v>0</v>
      </c>
      <c r="H584" s="67">
        <f t="shared" si="96"/>
        <v>0</v>
      </c>
      <c r="I584" s="92">
        <f>COUNTIFS('Module 46'!$G:$G,"&lt;&gt;",'Module 46'!$AB:$AB,#REF!)</f>
        <v>0</v>
      </c>
      <c r="J584" s="85"/>
      <c r="L584" s="34" t="e">
        <f>#REF!</f>
        <v>#REF!</v>
      </c>
      <c r="M584" s="26" t="e">
        <f>E584*#REF!*#REF!</f>
        <v>#REF!</v>
      </c>
      <c r="N584" s="26" t="e">
        <f>F584*#REF!*#REF!</f>
        <v>#REF!</v>
      </c>
      <c r="O584" s="26" t="e">
        <f>G584*#REF!*#REF!</f>
        <v>#REF!</v>
      </c>
      <c r="P584" s="33"/>
    </row>
    <row r="585" spans="1:16" ht="15.75" customHeight="1" thickBot="1" x14ac:dyDescent="0.3">
      <c r="A585" s="18" t="s">
        <v>44</v>
      </c>
      <c r="B585" s="100"/>
      <c r="D585" s="69" t="e">
        <f>#REF!</f>
        <v>#REF!</v>
      </c>
      <c r="E585" s="74">
        <f>COUNTIFS('Module 46'!$C:$C,#REF!,'Module 46'!$AB:$AB,#REF!)</f>
        <v>0</v>
      </c>
      <c r="F585" s="75">
        <f>COUNTIFS('Module 46'!$C:$C,#REF!,'Module 46'!$AB:$AB,#REF!)</f>
        <v>0</v>
      </c>
      <c r="G585" s="76">
        <f>COUNTIFS('Module 46'!$C:$C,#REF!,'Module 46'!$AB:$AB,#REF!)</f>
        <v>0</v>
      </c>
      <c r="H585" s="65">
        <f t="shared" si="96"/>
        <v>0</v>
      </c>
      <c r="I585" s="93">
        <f>COUNTIFS('Module 46'!$G:$G,"&lt;&gt;",'Module 46'!$AB:$AB,#REF!)</f>
        <v>0</v>
      </c>
      <c r="J585" s="85"/>
      <c r="L585" s="34" t="e">
        <f>#REF!</f>
        <v>#REF!</v>
      </c>
      <c r="M585" s="26" t="e">
        <f>E585*#REF!*#REF!</f>
        <v>#REF!</v>
      </c>
      <c r="N585" s="26" t="e">
        <f>F585*#REF!*#REF!</f>
        <v>#REF!</v>
      </c>
      <c r="O585" s="26" t="e">
        <f>G585*#REF!*#REF!</f>
        <v>#REF!</v>
      </c>
      <c r="P585" s="33"/>
    </row>
    <row r="586" spans="1:16" ht="15.75" customHeight="1" thickBot="1" x14ac:dyDescent="0.3">
      <c r="A586" s="19" t="s">
        <v>45</v>
      </c>
      <c r="B586" s="101"/>
      <c r="D586" s="70" t="e">
        <f>#REF!</f>
        <v>#REF!</v>
      </c>
      <c r="E586" s="77">
        <f>COUNTIFS('Module 46'!$C:$C,#REF!,'Module 46'!$AB:$AB,#REF!)</f>
        <v>0</v>
      </c>
      <c r="F586" s="78">
        <f>COUNTIFS('Module 46'!$C:$C,#REF!,'Module 46'!$AB:$AB,#REF!)</f>
        <v>0</v>
      </c>
      <c r="G586" s="79">
        <f>COUNTIFS('Module 46'!$C:$C,#REF!,'Module 46'!$AB:$AB,#REF!)</f>
        <v>0</v>
      </c>
      <c r="H586" s="67">
        <f t="shared" si="96"/>
        <v>0</v>
      </c>
      <c r="I586" s="92">
        <f>COUNTIFS('Module 46'!$G:$G,"&lt;&gt;",'Module 46'!$AB:$AB,#REF!)</f>
        <v>0</v>
      </c>
      <c r="J586" s="85"/>
      <c r="L586" s="34" t="e">
        <f>#REF!</f>
        <v>#REF!</v>
      </c>
      <c r="M586" s="26" t="e">
        <f>E586*#REF!*#REF!</f>
        <v>#REF!</v>
      </c>
      <c r="N586" s="26" t="e">
        <f>F586*#REF!*#REF!</f>
        <v>#REF!</v>
      </c>
      <c r="O586" s="26" t="e">
        <f>G586*#REF!*#REF!</f>
        <v>#REF!</v>
      </c>
      <c r="P586" s="33"/>
    </row>
    <row r="587" spans="1:16" ht="15.75" customHeight="1" thickBot="1" x14ac:dyDescent="0.3">
      <c r="A587" s="22" t="str">
        <f>IF('Module 30'!$AC$12&gt;0,"Yes","No")</f>
        <v>No</v>
      </c>
      <c r="B587" s="102">
        <f>IF(A587="Yes",1,0)</f>
        <v>0</v>
      </c>
      <c r="D587" s="83" t="e">
        <f>#REF!</f>
        <v>#REF!</v>
      </c>
      <c r="E587" s="74">
        <f>COUNTIFS('Module 46'!$C:$C,#REF!,'Module 46'!$AB:$AB,#REF!)</f>
        <v>0</v>
      </c>
      <c r="F587" s="75">
        <f>COUNTIFS('Module 46'!$C:$C,#REF!,'Module 46'!$AB:$AB,#REF!)</f>
        <v>0</v>
      </c>
      <c r="G587" s="76">
        <f>COUNTIFS('Module 46'!$C:$C,#REF!,'Module 46'!$AB:$AB,#REF!)</f>
        <v>0</v>
      </c>
      <c r="H587" s="65">
        <f t="shared" si="96"/>
        <v>0</v>
      </c>
      <c r="I587" s="93">
        <f>COUNTIFS('Module 46'!$G:$G,"&lt;&gt;",'Module 46'!$AB:$AB,#REF!)</f>
        <v>0</v>
      </c>
      <c r="J587" s="85"/>
      <c r="L587" s="34" t="e">
        <f>#REF!</f>
        <v>#REF!</v>
      </c>
      <c r="M587" s="26" t="e">
        <f>E587*#REF!*#REF!</f>
        <v>#REF!</v>
      </c>
      <c r="N587" s="26" t="e">
        <f>F587*#REF!*#REF!</f>
        <v>#REF!</v>
      </c>
      <c r="O587" s="26" t="e">
        <f>G587*#REF!*#REF!</f>
        <v>#REF!</v>
      </c>
      <c r="P587" s="33"/>
    </row>
    <row r="588" spans="1:16" ht="15.75" customHeight="1" thickBot="1" x14ac:dyDescent="0.3">
      <c r="D588" s="80" t="str">
        <f>$D$93</f>
        <v>Total:</v>
      </c>
      <c r="E588" s="81">
        <f>SUM(E582:E587)</f>
        <v>0</v>
      </c>
      <c r="F588" s="81">
        <f>SUM(F582:F587)</f>
        <v>0</v>
      </c>
      <c r="G588" s="81">
        <f>SUM(G582:G587)</f>
        <v>0</v>
      </c>
      <c r="H588" s="82">
        <f>SUM(H582:H587)</f>
        <v>0</v>
      </c>
      <c r="I588" s="82">
        <f>SUM(I582:I587)</f>
        <v>0</v>
      </c>
      <c r="J588" s="104"/>
      <c r="L588" s="34" t="str">
        <f>D588</f>
        <v>Total:</v>
      </c>
      <c r="M588" s="26" t="e">
        <f>SUM(M582:M587)</f>
        <v>#REF!</v>
      </c>
      <c r="N588" s="26" t="e">
        <f>SUM(N582:N587)</f>
        <v>#REF!</v>
      </c>
      <c r="O588" s="26" t="e">
        <f>SUM(O582:O587)</f>
        <v>#REF!</v>
      </c>
      <c r="P588" s="33"/>
    </row>
    <row r="589" spans="1:16" ht="15.75" customHeight="1" thickBot="1" x14ac:dyDescent="0.3">
      <c r="D589" s="55"/>
      <c r="H589" s="4"/>
      <c r="L589" s="26" t="s">
        <v>47</v>
      </c>
      <c r="M589" s="35" t="e">
        <f t="shared" ref="M589:O589" si="97">IF(M581=0,"NA",M588/M581)</f>
        <v>#REF!</v>
      </c>
      <c r="N589" s="35" t="e">
        <f t="shared" si="97"/>
        <v>#REF!</v>
      </c>
      <c r="O589" s="35" t="e">
        <f t="shared" si="97"/>
        <v>#REF!</v>
      </c>
      <c r="P589" s="33"/>
    </row>
    <row r="590" spans="1:16" ht="15.75" customHeight="1" thickBot="1" x14ac:dyDescent="0.3">
      <c r="D590" s="245" t="e">
        <f>#REF!&amp;" - "&amp;#REF!</f>
        <v>#REF!</v>
      </c>
      <c r="E590" s="246"/>
      <c r="F590" s="246"/>
      <c r="G590" s="16"/>
      <c r="H590" s="16"/>
      <c r="I590" s="16" t="str">
        <f>$I$84</f>
        <v xml:space="preserve">Overall Compliance: </v>
      </c>
      <c r="J590" s="17" t="e">
        <f>IF(SUM(M599:O599)=0,"N/A",SUM(M599:O599)/SUM(M592:O592))</f>
        <v>#REF!</v>
      </c>
      <c r="L590" s="26"/>
      <c r="M590" s="26"/>
      <c r="N590" s="26"/>
      <c r="O590" s="26"/>
      <c r="P590" s="33"/>
    </row>
    <row r="591" spans="1:16" ht="15.75" customHeight="1" thickBot="1" x14ac:dyDescent="0.3">
      <c r="D591" s="234" t="str">
        <f>$D$85</f>
        <v>Availability</v>
      </c>
      <c r="E591" s="236" t="str">
        <f>$E$85</f>
        <v>Priority</v>
      </c>
      <c r="F591" s="236"/>
      <c r="G591" s="236"/>
      <c r="H591" s="237" t="str">
        <f>$H$85</f>
        <v>Total</v>
      </c>
      <c r="I591" s="239" t="str">
        <f>$I$85</f>
        <v>Comments</v>
      </c>
      <c r="J591" s="232" t="str">
        <f>$J$85</f>
        <v>Availability by Type</v>
      </c>
      <c r="L591" s="26"/>
      <c r="M591" s="34" t="e">
        <f>#REF!</f>
        <v>#REF!</v>
      </c>
      <c r="N591" s="34" t="e">
        <f>#REF!</f>
        <v>#REF!</v>
      </c>
      <c r="O591" s="34" t="e">
        <f>#REF!</f>
        <v>#REF!</v>
      </c>
      <c r="P591" s="33"/>
    </row>
    <row r="592" spans="1:16" ht="15.75" customHeight="1" thickBot="1" x14ac:dyDescent="0.3">
      <c r="D592" s="235"/>
      <c r="E592" s="71" t="e">
        <f>#REF!</f>
        <v>#REF!</v>
      </c>
      <c r="F592" s="72" t="e">
        <f>#REF!</f>
        <v>#REF!</v>
      </c>
      <c r="G592" s="73" t="e">
        <f>#REF!</f>
        <v>#REF!</v>
      </c>
      <c r="H592" s="238"/>
      <c r="I592" s="240"/>
      <c r="J592" s="233"/>
      <c r="L592" s="34" t="s">
        <v>43</v>
      </c>
      <c r="M592" s="26" t="e">
        <f>E599*#REF!*#REF!</f>
        <v>#REF!</v>
      </c>
      <c r="N592" s="26" t="e">
        <f>F599*#REF!*#REF!</f>
        <v>#REF!</v>
      </c>
      <c r="O592" s="26" t="e">
        <f>G599*#REF!*#REF!</f>
        <v>#REF!</v>
      </c>
      <c r="P592" s="33"/>
    </row>
    <row r="593" spans="1:16" ht="15.75" customHeight="1" thickBot="1" x14ac:dyDescent="0.3">
      <c r="D593" s="84" t="e">
        <f>#REF!</f>
        <v>#REF!</v>
      </c>
      <c r="E593" s="77">
        <f>COUNTIFS('Module 47'!$C:$C,#REF!,'Module 47'!$AB:$AB,#REF!)</f>
        <v>0</v>
      </c>
      <c r="F593" s="78">
        <f>COUNTIFS('Module 47'!$C:$C,#REF!,'Module 47'!$AB:$AB,#REF!)</f>
        <v>0</v>
      </c>
      <c r="G593" s="79">
        <f>COUNTIFS('Module 47'!$C:$C,#REF!,'Module 47'!$AB:$AB,#REF!)</f>
        <v>0</v>
      </c>
      <c r="H593" s="67">
        <f>SUM(E593:G593)</f>
        <v>0</v>
      </c>
      <c r="I593" s="92">
        <f>COUNTIFS('Module 47'!$G:$G,"&lt;&gt;",'Module 47'!$AB:$AB,#REF!)</f>
        <v>0</v>
      </c>
      <c r="J593" s="68"/>
      <c r="L593" s="34" t="e">
        <f>#REF!</f>
        <v>#REF!</v>
      </c>
      <c r="M593" s="26" t="e">
        <f>E593*#REF!*#REF!</f>
        <v>#REF!</v>
      </c>
      <c r="N593" s="26" t="e">
        <f>F593*#REF!*#REF!</f>
        <v>#REF!</v>
      </c>
      <c r="O593" s="26" t="e">
        <f>G593*#REF!*#REF!</f>
        <v>#REF!</v>
      </c>
      <c r="P593" s="33"/>
    </row>
    <row r="594" spans="1:16" ht="15.75" customHeight="1" thickBot="1" x14ac:dyDescent="0.3">
      <c r="D594" s="64" t="e">
        <f>#REF!</f>
        <v>#REF!</v>
      </c>
      <c r="E594" s="74">
        <f>COUNTIFS('Module 47'!$C:$C,#REF!,'Module 47'!$AB:$AB,#REF!)</f>
        <v>0</v>
      </c>
      <c r="F594" s="75">
        <f>COUNTIFS('Module 47'!$C:$C,#REF!,'Module 47'!$AB:$AB,#REF!)</f>
        <v>0</v>
      </c>
      <c r="G594" s="76">
        <f>COUNTIFS('Module 47'!$C:$C,#REF!,'Module 47'!$AB:$AB,#REF!)</f>
        <v>0</v>
      </c>
      <c r="H594" s="65">
        <f t="shared" ref="H594:H598" si="98">SUM(E594:G594)</f>
        <v>0</v>
      </c>
      <c r="I594" s="93">
        <f>COUNTIFS('Module 47'!$G:$G,"&lt;&gt;",'Module 47'!$AB:$AB,#REF!)</f>
        <v>0</v>
      </c>
      <c r="J594" s="85"/>
      <c r="L594" s="34" t="e">
        <f>#REF!</f>
        <v>#REF!</v>
      </c>
      <c r="M594" s="26" t="e">
        <f>E594*#REF!*#REF!</f>
        <v>#REF!</v>
      </c>
      <c r="N594" s="26" t="e">
        <f>F594*#REF!*#REF!</f>
        <v>#REF!</v>
      </c>
      <c r="O594" s="26" t="e">
        <f>G594*#REF!*#REF!</f>
        <v>#REF!</v>
      </c>
      <c r="P594" s="33"/>
    </row>
    <row r="595" spans="1:16" ht="15.75" customHeight="1" thickBot="1" x14ac:dyDescent="0.3">
      <c r="D595" s="66" t="e">
        <f>#REF!</f>
        <v>#REF!</v>
      </c>
      <c r="E595" s="77">
        <f>COUNTIFS('Module 47'!$C:$C,#REF!,'Module 47'!$AB:$AB,#REF!)</f>
        <v>0</v>
      </c>
      <c r="F595" s="78">
        <f>COUNTIFS('Module 47'!$C:$C,#REF!,'Module 47'!$AB:$AB,#REF!)</f>
        <v>0</v>
      </c>
      <c r="G595" s="79">
        <f>COUNTIFS('Module 47'!$C:$C,#REF!,'Module 47'!$AB:$AB,#REF!)</f>
        <v>0</v>
      </c>
      <c r="H595" s="67">
        <f t="shared" si="98"/>
        <v>0</v>
      </c>
      <c r="I595" s="92">
        <f>COUNTIFS('Module 47'!$G:$G,"&lt;&gt;",'Module 47'!$AB:$AB,#REF!)</f>
        <v>0</v>
      </c>
      <c r="J595" s="85"/>
      <c r="L595" s="34" t="e">
        <f>#REF!</f>
        <v>#REF!</v>
      </c>
      <c r="M595" s="26" t="e">
        <f>E595*#REF!*#REF!</f>
        <v>#REF!</v>
      </c>
      <c r="N595" s="26" t="e">
        <f>F595*#REF!*#REF!</f>
        <v>#REF!</v>
      </c>
      <c r="O595" s="26" t="e">
        <f>G595*#REF!*#REF!</f>
        <v>#REF!</v>
      </c>
      <c r="P595" s="33"/>
    </row>
    <row r="596" spans="1:16" ht="15.75" customHeight="1" thickBot="1" x14ac:dyDescent="0.3">
      <c r="A596" s="18" t="s">
        <v>44</v>
      </c>
      <c r="B596" s="100"/>
      <c r="D596" s="69" t="e">
        <f>#REF!</f>
        <v>#REF!</v>
      </c>
      <c r="E596" s="74">
        <f>COUNTIFS('Module 47'!$C:$C,#REF!,'Module 47'!$AB:$AB,#REF!)</f>
        <v>0</v>
      </c>
      <c r="F596" s="75">
        <f>COUNTIFS('Module 47'!$C:$C,#REF!,'Module 47'!$AB:$AB,#REF!)</f>
        <v>0</v>
      </c>
      <c r="G596" s="76">
        <f>COUNTIFS('Module 47'!$C:$C,#REF!,'Module 47'!$AB:$AB,#REF!)</f>
        <v>0</v>
      </c>
      <c r="H596" s="65">
        <f t="shared" si="98"/>
        <v>0</v>
      </c>
      <c r="I596" s="93">
        <f>COUNTIFS('Module 47'!$G:$G,"&lt;&gt;",'Module 47'!$AB:$AB,#REF!)</f>
        <v>0</v>
      </c>
      <c r="J596" s="85"/>
      <c r="L596" s="34" t="e">
        <f>#REF!</f>
        <v>#REF!</v>
      </c>
      <c r="M596" s="26" t="e">
        <f>E596*#REF!*#REF!</f>
        <v>#REF!</v>
      </c>
      <c r="N596" s="26" t="e">
        <f>F596*#REF!*#REF!</f>
        <v>#REF!</v>
      </c>
      <c r="O596" s="26" t="e">
        <f>G596*#REF!*#REF!</f>
        <v>#REF!</v>
      </c>
      <c r="P596" s="33"/>
    </row>
    <row r="597" spans="1:16" ht="15.75" customHeight="1" thickBot="1" x14ac:dyDescent="0.3">
      <c r="A597" s="19" t="s">
        <v>45</v>
      </c>
      <c r="B597" s="101"/>
      <c r="D597" s="70" t="e">
        <f>#REF!</f>
        <v>#REF!</v>
      </c>
      <c r="E597" s="77">
        <f>COUNTIFS('Module 47'!$C:$C,#REF!,'Module 47'!$AB:$AB,#REF!)</f>
        <v>0</v>
      </c>
      <c r="F597" s="78">
        <f>COUNTIFS('Module 47'!$C:$C,#REF!,'Module 47'!$AB:$AB,#REF!)</f>
        <v>0</v>
      </c>
      <c r="G597" s="79">
        <f>COUNTIFS('Module 47'!$C:$C,#REF!,'Module 47'!$AB:$AB,#REF!)</f>
        <v>0</v>
      </c>
      <c r="H597" s="67">
        <f t="shared" si="98"/>
        <v>0</v>
      </c>
      <c r="I597" s="92">
        <f>COUNTIFS('Module 47'!$G:$G,"&lt;&gt;",'Module 47'!$AB:$AB,#REF!)</f>
        <v>0</v>
      </c>
      <c r="J597" s="85"/>
      <c r="L597" s="34" t="e">
        <f>#REF!</f>
        <v>#REF!</v>
      </c>
      <c r="M597" s="26" t="e">
        <f>E597*#REF!*#REF!</f>
        <v>#REF!</v>
      </c>
      <c r="N597" s="26" t="e">
        <f>F597*#REF!*#REF!</f>
        <v>#REF!</v>
      </c>
      <c r="O597" s="26" t="e">
        <f>G597*#REF!*#REF!</f>
        <v>#REF!</v>
      </c>
      <c r="P597" s="33"/>
    </row>
    <row r="598" spans="1:16" ht="15.75" customHeight="1" thickBot="1" x14ac:dyDescent="0.3">
      <c r="A598" s="22" t="str">
        <f>IF('Module 30'!$AC$12&gt;0,"Yes","No")</f>
        <v>No</v>
      </c>
      <c r="B598" s="102">
        <f>IF(A598="Yes",1,0)</f>
        <v>0</v>
      </c>
      <c r="D598" s="83" t="e">
        <f>#REF!</f>
        <v>#REF!</v>
      </c>
      <c r="E598" s="74">
        <f>COUNTIFS('Module 47'!$C:$C,#REF!,'Module 47'!$AB:$AB,#REF!)</f>
        <v>0</v>
      </c>
      <c r="F598" s="75">
        <f>COUNTIFS('Module 47'!$C:$C,#REF!,'Module 47'!$AB:$AB,#REF!)</f>
        <v>0</v>
      </c>
      <c r="G598" s="76">
        <f>COUNTIFS('Module 47'!$C:$C,#REF!,'Module 47'!$AB:$AB,#REF!)</f>
        <v>0</v>
      </c>
      <c r="H598" s="65">
        <f t="shared" si="98"/>
        <v>0</v>
      </c>
      <c r="I598" s="93">
        <f>COUNTIFS('Module 47'!$G:$G,"&lt;&gt;",'Module 47'!$AB:$AB,#REF!)</f>
        <v>0</v>
      </c>
      <c r="J598" s="85"/>
      <c r="L598" s="34" t="e">
        <f>#REF!</f>
        <v>#REF!</v>
      </c>
      <c r="M598" s="26" t="e">
        <f>E598*#REF!*#REF!</f>
        <v>#REF!</v>
      </c>
      <c r="N598" s="26" t="e">
        <f>F598*#REF!*#REF!</f>
        <v>#REF!</v>
      </c>
      <c r="O598" s="26" t="e">
        <f>G598*#REF!*#REF!</f>
        <v>#REF!</v>
      </c>
      <c r="P598" s="33"/>
    </row>
    <row r="599" spans="1:16" ht="15.75" customHeight="1" thickBot="1" x14ac:dyDescent="0.3">
      <c r="D599" s="80" t="str">
        <f>$D$93</f>
        <v>Total:</v>
      </c>
      <c r="E599" s="81">
        <f>SUM(E593:E598)</f>
        <v>0</v>
      </c>
      <c r="F599" s="81">
        <f>SUM(F593:F598)</f>
        <v>0</v>
      </c>
      <c r="G599" s="81">
        <f>SUM(G593:G598)</f>
        <v>0</v>
      </c>
      <c r="H599" s="82">
        <f>SUM(H593:H598)</f>
        <v>0</v>
      </c>
      <c r="I599" s="82">
        <f>SUM(I593:I598)</f>
        <v>0</v>
      </c>
      <c r="J599" s="104"/>
      <c r="L599" s="34" t="str">
        <f>D599</f>
        <v>Total:</v>
      </c>
      <c r="M599" s="26" t="e">
        <f>SUM(M593:M598)</f>
        <v>#REF!</v>
      </c>
      <c r="N599" s="26" t="e">
        <f>SUM(N593:N598)</f>
        <v>#REF!</v>
      </c>
      <c r="O599" s="26" t="e">
        <f>SUM(O593:O598)</f>
        <v>#REF!</v>
      </c>
      <c r="P599" s="33"/>
    </row>
    <row r="600" spans="1:16" ht="15.75" customHeight="1" thickBot="1" x14ac:dyDescent="0.3">
      <c r="D600" s="55"/>
      <c r="H600" s="4"/>
      <c r="L600" s="26" t="s">
        <v>47</v>
      </c>
      <c r="M600" s="35" t="e">
        <f t="shared" ref="M600:O600" si="99">IF(M592=0,"NA",M599/M592)</f>
        <v>#REF!</v>
      </c>
      <c r="N600" s="35" t="e">
        <f t="shared" si="99"/>
        <v>#REF!</v>
      </c>
      <c r="O600" s="35" t="e">
        <f t="shared" si="99"/>
        <v>#REF!</v>
      </c>
      <c r="P600" s="33"/>
    </row>
    <row r="601" spans="1:16" ht="15.75" customHeight="1" thickBot="1" x14ac:dyDescent="0.3">
      <c r="D601" s="245" t="e">
        <f>#REF!&amp;" - "&amp;#REF!</f>
        <v>#REF!</v>
      </c>
      <c r="E601" s="246"/>
      <c r="F601" s="246"/>
      <c r="G601" s="16"/>
      <c r="H601" s="16"/>
      <c r="I601" s="16" t="str">
        <f>$I$84</f>
        <v xml:space="preserve">Overall Compliance: </v>
      </c>
      <c r="J601" s="17" t="e">
        <f>IF(SUM(M610:O610)=0,"N/A",SUM(M610:O610)/SUM(M603:O603))</f>
        <v>#REF!</v>
      </c>
      <c r="L601" s="26"/>
      <c r="M601" s="26"/>
      <c r="N601" s="26"/>
      <c r="O601" s="26"/>
      <c r="P601" s="33"/>
    </row>
    <row r="602" spans="1:16" ht="15.75" customHeight="1" thickBot="1" x14ac:dyDescent="0.3">
      <c r="D602" s="234" t="str">
        <f>$D$85</f>
        <v>Availability</v>
      </c>
      <c r="E602" s="236" t="str">
        <f>$E$85</f>
        <v>Priority</v>
      </c>
      <c r="F602" s="236"/>
      <c r="G602" s="236"/>
      <c r="H602" s="237" t="str">
        <f>$H$85</f>
        <v>Total</v>
      </c>
      <c r="I602" s="239" t="str">
        <f>$I$85</f>
        <v>Comments</v>
      </c>
      <c r="J602" s="232" t="str">
        <f>$J$85</f>
        <v>Availability by Type</v>
      </c>
      <c r="L602" s="26"/>
      <c r="M602" s="34" t="e">
        <f>#REF!</f>
        <v>#REF!</v>
      </c>
      <c r="N602" s="34" t="e">
        <f>#REF!</f>
        <v>#REF!</v>
      </c>
      <c r="O602" s="34" t="e">
        <f>#REF!</f>
        <v>#REF!</v>
      </c>
      <c r="P602" s="33"/>
    </row>
    <row r="603" spans="1:16" ht="15.75" customHeight="1" thickBot="1" x14ac:dyDescent="0.3">
      <c r="D603" s="235"/>
      <c r="E603" s="71" t="e">
        <f>#REF!</f>
        <v>#REF!</v>
      </c>
      <c r="F603" s="72" t="e">
        <f>#REF!</f>
        <v>#REF!</v>
      </c>
      <c r="G603" s="73" t="e">
        <f>#REF!</f>
        <v>#REF!</v>
      </c>
      <c r="H603" s="238"/>
      <c r="I603" s="240"/>
      <c r="J603" s="233"/>
      <c r="L603" s="34" t="s">
        <v>43</v>
      </c>
      <c r="M603" s="26" t="e">
        <f>E610*#REF!*#REF!</f>
        <v>#REF!</v>
      </c>
      <c r="N603" s="26" t="e">
        <f>F610*#REF!*#REF!</f>
        <v>#REF!</v>
      </c>
      <c r="O603" s="26" t="e">
        <f>G610*#REF!*#REF!</f>
        <v>#REF!</v>
      </c>
      <c r="P603" s="33"/>
    </row>
    <row r="604" spans="1:16" ht="15.75" customHeight="1" thickBot="1" x14ac:dyDescent="0.3">
      <c r="D604" s="84" t="e">
        <f>#REF!</f>
        <v>#REF!</v>
      </c>
      <c r="E604" s="77">
        <f>COUNTIFS('Module 48'!$C:$C,#REF!,'Module 48'!$AB:$AB,#REF!)</f>
        <v>0</v>
      </c>
      <c r="F604" s="78">
        <f>COUNTIFS('Module 48'!$C:$C,#REF!,'Module 48'!$AB:$AB,#REF!)</f>
        <v>0</v>
      </c>
      <c r="G604" s="79">
        <f>COUNTIFS('Module 48'!$C:$C,#REF!,'Module 48'!$AB:$AB,#REF!)</f>
        <v>0</v>
      </c>
      <c r="H604" s="67">
        <f>SUM(E604:G604)</f>
        <v>0</v>
      </c>
      <c r="I604" s="92">
        <f>COUNTIFS('Module 48'!$G:$G,"&lt;&gt;",'Module 48'!$AB:$AB,#REF!)</f>
        <v>0</v>
      </c>
      <c r="J604" s="68"/>
      <c r="L604" s="34" t="e">
        <f>#REF!</f>
        <v>#REF!</v>
      </c>
      <c r="M604" s="26" t="e">
        <f>E604*#REF!*#REF!</f>
        <v>#REF!</v>
      </c>
      <c r="N604" s="26" t="e">
        <f>F604*#REF!*#REF!</f>
        <v>#REF!</v>
      </c>
      <c r="O604" s="26" t="e">
        <f>G604*#REF!*#REF!</f>
        <v>#REF!</v>
      </c>
      <c r="P604" s="33"/>
    </row>
    <row r="605" spans="1:16" ht="15.75" customHeight="1" thickBot="1" x14ac:dyDescent="0.3">
      <c r="D605" s="64" t="e">
        <f>#REF!</f>
        <v>#REF!</v>
      </c>
      <c r="E605" s="74">
        <f>COUNTIFS('Module 48'!$C:$C,#REF!,'Module 48'!$AB:$AB,#REF!)</f>
        <v>0</v>
      </c>
      <c r="F605" s="75">
        <f>COUNTIFS('Module 48'!$C:$C,#REF!,'Module 48'!$AB:$AB,#REF!)</f>
        <v>0</v>
      </c>
      <c r="G605" s="76">
        <f>COUNTIFS('Module 48'!$C:$C,#REF!,'Module 48'!$AB:$AB,#REF!)</f>
        <v>0</v>
      </c>
      <c r="H605" s="65">
        <f t="shared" ref="H605:H609" si="100">SUM(E605:G605)</f>
        <v>0</v>
      </c>
      <c r="I605" s="93">
        <f>COUNTIFS('Module 48'!$G:$G,"&lt;&gt;",'Module 48'!$AB:$AB,#REF!)</f>
        <v>0</v>
      </c>
      <c r="J605" s="85"/>
      <c r="L605" s="34" t="e">
        <f>#REF!</f>
        <v>#REF!</v>
      </c>
      <c r="M605" s="26" t="e">
        <f>E605*#REF!*#REF!</f>
        <v>#REF!</v>
      </c>
      <c r="N605" s="26" t="e">
        <f>F605*#REF!*#REF!</f>
        <v>#REF!</v>
      </c>
      <c r="O605" s="26" t="e">
        <f>G605*#REF!*#REF!</f>
        <v>#REF!</v>
      </c>
      <c r="P605" s="33"/>
    </row>
    <row r="606" spans="1:16" ht="15.75" customHeight="1" thickBot="1" x14ac:dyDescent="0.3">
      <c r="D606" s="66" t="e">
        <f>#REF!</f>
        <v>#REF!</v>
      </c>
      <c r="E606" s="77">
        <f>COUNTIFS('Module 48'!$C:$C,#REF!,'Module 48'!$AB:$AB,#REF!)</f>
        <v>0</v>
      </c>
      <c r="F606" s="78">
        <f>COUNTIFS('Module 48'!$C:$C,#REF!,'Module 48'!$AB:$AB,#REF!)</f>
        <v>0</v>
      </c>
      <c r="G606" s="79">
        <f>COUNTIFS('Module 48'!$C:$C,#REF!,'Module 48'!$AB:$AB,#REF!)</f>
        <v>0</v>
      </c>
      <c r="H606" s="67">
        <f t="shared" si="100"/>
        <v>0</v>
      </c>
      <c r="I606" s="92">
        <f>COUNTIFS('Module 48'!$G:$G,"&lt;&gt;",'Module 48'!$AB:$AB,#REF!)</f>
        <v>0</v>
      </c>
      <c r="J606" s="85"/>
      <c r="L606" s="34" t="e">
        <f>#REF!</f>
        <v>#REF!</v>
      </c>
      <c r="M606" s="26" t="e">
        <f>E606*#REF!*#REF!</f>
        <v>#REF!</v>
      </c>
      <c r="N606" s="26" t="e">
        <f>F606*#REF!*#REF!</f>
        <v>#REF!</v>
      </c>
      <c r="O606" s="26" t="e">
        <f>G606*#REF!*#REF!</f>
        <v>#REF!</v>
      </c>
      <c r="P606" s="33"/>
    </row>
    <row r="607" spans="1:16" ht="15.75" customHeight="1" thickBot="1" x14ac:dyDescent="0.3">
      <c r="A607" s="18" t="s">
        <v>44</v>
      </c>
      <c r="B607" s="100"/>
      <c r="D607" s="69" t="e">
        <f>#REF!</f>
        <v>#REF!</v>
      </c>
      <c r="E607" s="74">
        <f>COUNTIFS('Module 48'!$C:$C,#REF!,'Module 48'!$AB:$AB,#REF!)</f>
        <v>0</v>
      </c>
      <c r="F607" s="75">
        <f>COUNTIFS('Module 48'!$C:$C,#REF!,'Module 48'!$AB:$AB,#REF!)</f>
        <v>0</v>
      </c>
      <c r="G607" s="76">
        <f>COUNTIFS('Module 48'!$C:$C,#REF!,'Module 48'!$AB:$AB,#REF!)</f>
        <v>0</v>
      </c>
      <c r="H607" s="65">
        <f t="shared" si="100"/>
        <v>0</v>
      </c>
      <c r="I607" s="93">
        <f>COUNTIFS('Module 48'!$G:$G,"&lt;&gt;",'Module 48'!$AB:$AB,#REF!)</f>
        <v>0</v>
      </c>
      <c r="J607" s="85"/>
      <c r="L607" s="34" t="e">
        <f>#REF!</f>
        <v>#REF!</v>
      </c>
      <c r="M607" s="26" t="e">
        <f>E607*#REF!*#REF!</f>
        <v>#REF!</v>
      </c>
      <c r="N607" s="26" t="e">
        <f>F607*#REF!*#REF!</f>
        <v>#REF!</v>
      </c>
      <c r="O607" s="26" t="e">
        <f>G607*#REF!*#REF!</f>
        <v>#REF!</v>
      </c>
      <c r="P607" s="33"/>
    </row>
    <row r="608" spans="1:16" ht="15.75" customHeight="1" thickBot="1" x14ac:dyDescent="0.3">
      <c r="A608" s="19" t="s">
        <v>45</v>
      </c>
      <c r="B608" s="101"/>
      <c r="D608" s="70" t="e">
        <f>#REF!</f>
        <v>#REF!</v>
      </c>
      <c r="E608" s="77">
        <f>COUNTIFS('Module 48'!$C:$C,#REF!,'Module 48'!$AB:$AB,#REF!)</f>
        <v>0</v>
      </c>
      <c r="F608" s="78">
        <f>COUNTIFS('Module 48'!$C:$C,#REF!,'Module 48'!$AB:$AB,#REF!)</f>
        <v>0</v>
      </c>
      <c r="G608" s="79">
        <f>COUNTIFS('Module 48'!$C:$C,#REF!,'Module 48'!$AB:$AB,#REF!)</f>
        <v>0</v>
      </c>
      <c r="H608" s="67">
        <f t="shared" si="100"/>
        <v>0</v>
      </c>
      <c r="I608" s="92">
        <f>COUNTIFS('Module 48'!$G:$G,"&lt;&gt;",'Module 48'!$AB:$AB,#REF!)</f>
        <v>0</v>
      </c>
      <c r="J608" s="85"/>
      <c r="L608" s="34" t="e">
        <f>#REF!</f>
        <v>#REF!</v>
      </c>
      <c r="M608" s="26" t="e">
        <f>E608*#REF!*#REF!</f>
        <v>#REF!</v>
      </c>
      <c r="N608" s="26" t="e">
        <f>F608*#REF!*#REF!</f>
        <v>#REF!</v>
      </c>
      <c r="O608" s="26" t="e">
        <f>G608*#REF!*#REF!</f>
        <v>#REF!</v>
      </c>
      <c r="P608" s="33"/>
    </row>
    <row r="609" spans="1:16" ht="15.75" customHeight="1" thickBot="1" x14ac:dyDescent="0.3">
      <c r="A609" s="22" t="str">
        <f>IF('Module 30'!$AC$12&gt;0,"Yes","No")</f>
        <v>No</v>
      </c>
      <c r="B609" s="102">
        <f>IF(A609="Yes",1,0)</f>
        <v>0</v>
      </c>
      <c r="D609" s="83" t="e">
        <f>#REF!</f>
        <v>#REF!</v>
      </c>
      <c r="E609" s="74">
        <f>COUNTIFS('Module 48'!$C:$C,#REF!,'Module 48'!$AB:$AB,#REF!)</f>
        <v>0</v>
      </c>
      <c r="F609" s="75">
        <f>COUNTIFS('Module 48'!$C:$C,#REF!,'Module 48'!$AB:$AB,#REF!)</f>
        <v>0</v>
      </c>
      <c r="G609" s="76">
        <f>COUNTIFS('Module 48'!$C:$C,#REF!,'Module 48'!$AB:$AB,#REF!)</f>
        <v>0</v>
      </c>
      <c r="H609" s="65">
        <f t="shared" si="100"/>
        <v>0</v>
      </c>
      <c r="I609" s="93">
        <f>COUNTIFS('Module 48'!$G:$G,"&lt;&gt;",'Module 48'!$AB:$AB,#REF!)</f>
        <v>0</v>
      </c>
      <c r="J609" s="85"/>
      <c r="L609" s="34" t="e">
        <f>#REF!</f>
        <v>#REF!</v>
      </c>
      <c r="M609" s="26" t="e">
        <f>E609*#REF!*#REF!</f>
        <v>#REF!</v>
      </c>
      <c r="N609" s="26" t="e">
        <f>F609*#REF!*#REF!</f>
        <v>#REF!</v>
      </c>
      <c r="O609" s="26" t="e">
        <f>G609*#REF!*#REF!</f>
        <v>#REF!</v>
      </c>
      <c r="P609" s="33"/>
    </row>
    <row r="610" spans="1:16" ht="15.75" customHeight="1" thickBot="1" x14ac:dyDescent="0.3">
      <c r="A610" s="21"/>
      <c r="B610" s="103"/>
      <c r="D610" s="80" t="str">
        <f>$D$93</f>
        <v>Total:</v>
      </c>
      <c r="E610" s="81">
        <f>SUM(E604:E609)</f>
        <v>0</v>
      </c>
      <c r="F610" s="81">
        <f>SUM(F604:F609)</f>
        <v>0</v>
      </c>
      <c r="G610" s="81">
        <f>SUM(G604:G609)</f>
        <v>0</v>
      </c>
      <c r="H610" s="82">
        <f>SUM(H604:H609)</f>
        <v>0</v>
      </c>
      <c r="I610" s="82">
        <f>SUM(I604:I609)</f>
        <v>0</v>
      </c>
      <c r="J610" s="104"/>
      <c r="L610" s="34" t="str">
        <f>D610</f>
        <v>Total:</v>
      </c>
      <c r="M610" s="26" t="e">
        <f>SUM(M604:M609)</f>
        <v>#REF!</v>
      </c>
      <c r="N610" s="26" t="e">
        <f>SUM(N604:N609)</f>
        <v>#REF!</v>
      </c>
      <c r="O610" s="26" t="e">
        <f>SUM(O604:O609)</f>
        <v>#REF!</v>
      </c>
      <c r="P610" s="33"/>
    </row>
    <row r="611" spans="1:16" ht="15.75" customHeight="1" thickBot="1" x14ac:dyDescent="0.3">
      <c r="D611" s="55"/>
      <c r="H611" s="4"/>
      <c r="L611" s="26" t="s">
        <v>47</v>
      </c>
      <c r="M611" s="35" t="e">
        <f t="shared" ref="M611:O611" si="101">IF(M603=0,"NA",M610/M603)</f>
        <v>#REF!</v>
      </c>
      <c r="N611" s="35" t="e">
        <f t="shared" si="101"/>
        <v>#REF!</v>
      </c>
      <c r="O611" s="35" t="e">
        <f t="shared" si="101"/>
        <v>#REF!</v>
      </c>
      <c r="P611" s="33"/>
    </row>
    <row r="612" spans="1:16" ht="15.75" customHeight="1" thickBot="1" x14ac:dyDescent="0.3">
      <c r="D612" s="245" t="e">
        <f>#REF!&amp;" - "&amp;#REF!</f>
        <v>#REF!</v>
      </c>
      <c r="E612" s="246"/>
      <c r="F612" s="246"/>
      <c r="G612" s="16"/>
      <c r="H612" s="16"/>
      <c r="I612" s="16" t="str">
        <f>$I$84</f>
        <v xml:space="preserve">Overall Compliance: </v>
      </c>
      <c r="J612" s="17" t="e">
        <f>IF(SUM(M621:O621)=0,"N/A",SUM(M621:O621)/SUM(M614:O614))</f>
        <v>#REF!</v>
      </c>
      <c r="L612" s="26"/>
      <c r="M612" s="26"/>
      <c r="N612" s="26"/>
      <c r="O612" s="26"/>
      <c r="P612" s="33"/>
    </row>
    <row r="613" spans="1:16" ht="15.75" customHeight="1" thickBot="1" x14ac:dyDescent="0.3">
      <c r="D613" s="234" t="str">
        <f>$D$85</f>
        <v>Availability</v>
      </c>
      <c r="E613" s="236" t="str">
        <f>$E$85</f>
        <v>Priority</v>
      </c>
      <c r="F613" s="236"/>
      <c r="G613" s="236"/>
      <c r="H613" s="237" t="str">
        <f>$H$85</f>
        <v>Total</v>
      </c>
      <c r="I613" s="239" t="str">
        <f>$I$85</f>
        <v>Comments</v>
      </c>
      <c r="J613" s="232" t="str">
        <f>$J$85</f>
        <v>Availability by Type</v>
      </c>
      <c r="L613" s="26"/>
      <c r="M613" s="34" t="e">
        <f>#REF!</f>
        <v>#REF!</v>
      </c>
      <c r="N613" s="34" t="e">
        <f>#REF!</f>
        <v>#REF!</v>
      </c>
      <c r="O613" s="34" t="e">
        <f>#REF!</f>
        <v>#REF!</v>
      </c>
      <c r="P613" s="33"/>
    </row>
    <row r="614" spans="1:16" ht="15.75" customHeight="1" thickBot="1" x14ac:dyDescent="0.3">
      <c r="D614" s="235"/>
      <c r="E614" s="71" t="e">
        <f>#REF!</f>
        <v>#REF!</v>
      </c>
      <c r="F614" s="72" t="e">
        <f>#REF!</f>
        <v>#REF!</v>
      </c>
      <c r="G614" s="73" t="e">
        <f>#REF!</f>
        <v>#REF!</v>
      </c>
      <c r="H614" s="238"/>
      <c r="I614" s="240"/>
      <c r="J614" s="233"/>
      <c r="L614" s="34" t="s">
        <v>43</v>
      </c>
      <c r="M614" s="26" t="e">
        <f>E621*#REF!*#REF!</f>
        <v>#REF!</v>
      </c>
      <c r="N614" s="26" t="e">
        <f>F621*#REF!*#REF!</f>
        <v>#REF!</v>
      </c>
      <c r="O614" s="26" t="e">
        <f>G621*#REF!*#REF!</f>
        <v>#REF!</v>
      </c>
      <c r="P614" s="33"/>
    </row>
    <row r="615" spans="1:16" ht="15.75" customHeight="1" thickBot="1" x14ac:dyDescent="0.3">
      <c r="D615" s="84" t="e">
        <f>#REF!</f>
        <v>#REF!</v>
      </c>
      <c r="E615" s="77">
        <f>COUNTIFS('Module 49'!$C:$C,#REF!,'Module 49'!$AB:$AB,#REF!)</f>
        <v>0</v>
      </c>
      <c r="F615" s="78">
        <f>COUNTIFS('Module 49'!$C:$C,#REF!,'Module 49'!$AB:$AB,#REF!)</f>
        <v>0</v>
      </c>
      <c r="G615" s="79">
        <f>COUNTIFS('Module 49'!$C:$C,#REF!,'Module 49'!$AB:$AB,#REF!)</f>
        <v>0</v>
      </c>
      <c r="H615" s="67">
        <f>SUM(E615:G615)</f>
        <v>0</v>
      </c>
      <c r="I615" s="92">
        <f>COUNTIFS('Module 49'!$G:$G,"&lt;&gt;",'Module 49'!$AB:$AB,#REF!)</f>
        <v>0</v>
      </c>
      <c r="J615" s="68"/>
      <c r="L615" s="34" t="e">
        <f>#REF!</f>
        <v>#REF!</v>
      </c>
      <c r="M615" s="26" t="e">
        <f>E615*#REF!*#REF!</f>
        <v>#REF!</v>
      </c>
      <c r="N615" s="26" t="e">
        <f>F615*#REF!*#REF!</f>
        <v>#REF!</v>
      </c>
      <c r="O615" s="26" t="e">
        <f>G615*#REF!*#REF!</f>
        <v>#REF!</v>
      </c>
      <c r="P615" s="33"/>
    </row>
    <row r="616" spans="1:16" ht="15.75" customHeight="1" thickBot="1" x14ac:dyDescent="0.3">
      <c r="D616" s="64" t="e">
        <f>#REF!</f>
        <v>#REF!</v>
      </c>
      <c r="E616" s="74">
        <f>COUNTIFS('Module 49'!$C:$C,#REF!,'Module 49'!$AB:$AB,#REF!)</f>
        <v>0</v>
      </c>
      <c r="F616" s="75">
        <f>COUNTIFS('Module 49'!$C:$C,#REF!,'Module 49'!$AB:$AB,#REF!)</f>
        <v>0</v>
      </c>
      <c r="G616" s="76">
        <f>COUNTIFS('Module 49'!$C:$C,#REF!,'Module 49'!$AB:$AB,#REF!)</f>
        <v>0</v>
      </c>
      <c r="H616" s="65">
        <f t="shared" ref="H616:H620" si="102">SUM(E616:G616)</f>
        <v>0</v>
      </c>
      <c r="I616" s="93">
        <f>COUNTIFS('Module 49'!$G:$G,"&lt;&gt;",'Module 49'!$AB:$AB,#REF!)</f>
        <v>0</v>
      </c>
      <c r="J616" s="85"/>
      <c r="L616" s="34" t="e">
        <f>#REF!</f>
        <v>#REF!</v>
      </c>
      <c r="M616" s="26" t="e">
        <f>E616*#REF!*#REF!</f>
        <v>#REF!</v>
      </c>
      <c r="N616" s="26" t="e">
        <f>F616*#REF!*#REF!</f>
        <v>#REF!</v>
      </c>
      <c r="O616" s="26" t="e">
        <f>G616*#REF!*#REF!</f>
        <v>#REF!</v>
      </c>
      <c r="P616" s="33"/>
    </row>
    <row r="617" spans="1:16" ht="15.75" customHeight="1" thickBot="1" x14ac:dyDescent="0.3">
      <c r="D617" s="66" t="e">
        <f>#REF!</f>
        <v>#REF!</v>
      </c>
      <c r="E617" s="77">
        <f>COUNTIFS('Module 49'!$C:$C,#REF!,'Module 49'!$AB:$AB,#REF!)</f>
        <v>0</v>
      </c>
      <c r="F617" s="78">
        <f>COUNTIFS('Module 49'!$C:$C,#REF!,'Module 49'!$AB:$AB,#REF!)</f>
        <v>0</v>
      </c>
      <c r="G617" s="79">
        <f>COUNTIFS('Module 49'!$C:$C,#REF!,'Module 49'!$AB:$AB,#REF!)</f>
        <v>0</v>
      </c>
      <c r="H617" s="67">
        <f t="shared" si="102"/>
        <v>0</v>
      </c>
      <c r="I617" s="92">
        <f>COUNTIFS('Module 49'!$G:$G,"&lt;&gt;",'Module 49'!$AB:$AB,#REF!)</f>
        <v>0</v>
      </c>
      <c r="J617" s="85"/>
      <c r="L617" s="34" t="e">
        <f>#REF!</f>
        <v>#REF!</v>
      </c>
      <c r="M617" s="26" t="e">
        <f>E617*#REF!*#REF!</f>
        <v>#REF!</v>
      </c>
      <c r="N617" s="26" t="e">
        <f>F617*#REF!*#REF!</f>
        <v>#REF!</v>
      </c>
      <c r="O617" s="26" t="e">
        <f>G617*#REF!*#REF!</f>
        <v>#REF!</v>
      </c>
      <c r="P617" s="33"/>
    </row>
    <row r="618" spans="1:16" ht="15.75" customHeight="1" thickBot="1" x14ac:dyDescent="0.3">
      <c r="A618" s="18" t="s">
        <v>44</v>
      </c>
      <c r="B618" s="100"/>
      <c r="D618" s="69" t="e">
        <f>#REF!</f>
        <v>#REF!</v>
      </c>
      <c r="E618" s="74">
        <f>COUNTIFS('Module 49'!$C:$C,#REF!,'Module 49'!$AB:$AB,#REF!)</f>
        <v>0</v>
      </c>
      <c r="F618" s="75">
        <f>COUNTIFS('Module 49'!$C:$C,#REF!,'Module 49'!$AB:$AB,#REF!)</f>
        <v>0</v>
      </c>
      <c r="G618" s="76">
        <f>COUNTIFS('Module 49'!$C:$C,#REF!,'Module 49'!$AB:$AB,#REF!)</f>
        <v>0</v>
      </c>
      <c r="H618" s="65">
        <f t="shared" si="102"/>
        <v>0</v>
      </c>
      <c r="I618" s="93">
        <f>COUNTIFS('Module 49'!$G:$G,"&lt;&gt;",'Module 49'!$AB:$AB,#REF!)</f>
        <v>0</v>
      </c>
      <c r="J618" s="85"/>
      <c r="L618" s="34" t="e">
        <f>#REF!</f>
        <v>#REF!</v>
      </c>
      <c r="M618" s="26" t="e">
        <f>E618*#REF!*#REF!</f>
        <v>#REF!</v>
      </c>
      <c r="N618" s="26" t="e">
        <f>F618*#REF!*#REF!</f>
        <v>#REF!</v>
      </c>
      <c r="O618" s="26" t="e">
        <f>G618*#REF!*#REF!</f>
        <v>#REF!</v>
      </c>
      <c r="P618" s="33"/>
    </row>
    <row r="619" spans="1:16" ht="15.75" customHeight="1" thickBot="1" x14ac:dyDescent="0.3">
      <c r="A619" s="19" t="s">
        <v>45</v>
      </c>
      <c r="B619" s="101"/>
      <c r="D619" s="70" t="e">
        <f>#REF!</f>
        <v>#REF!</v>
      </c>
      <c r="E619" s="77">
        <f>COUNTIFS('Module 49'!$C:$C,#REF!,'Module 49'!$AB:$AB,#REF!)</f>
        <v>0</v>
      </c>
      <c r="F619" s="78">
        <f>COUNTIFS('Module 49'!$C:$C,#REF!,'Module 49'!$AB:$AB,#REF!)</f>
        <v>0</v>
      </c>
      <c r="G619" s="79">
        <f>COUNTIFS('Module 49'!$C:$C,#REF!,'Module 49'!$AB:$AB,#REF!)</f>
        <v>0</v>
      </c>
      <c r="H619" s="67">
        <f t="shared" si="102"/>
        <v>0</v>
      </c>
      <c r="I619" s="92">
        <f>COUNTIFS('Module 49'!$G:$G,"&lt;&gt;",'Module 49'!$AB:$AB,#REF!)</f>
        <v>0</v>
      </c>
      <c r="J619" s="85"/>
      <c r="L619" s="34" t="e">
        <f>#REF!</f>
        <v>#REF!</v>
      </c>
      <c r="M619" s="26" t="e">
        <f>E619*#REF!*#REF!</f>
        <v>#REF!</v>
      </c>
      <c r="N619" s="26" t="e">
        <f>F619*#REF!*#REF!</f>
        <v>#REF!</v>
      </c>
      <c r="O619" s="26" t="e">
        <f>G619*#REF!*#REF!</f>
        <v>#REF!</v>
      </c>
      <c r="P619" s="33"/>
    </row>
    <row r="620" spans="1:16" ht="15.75" customHeight="1" thickBot="1" x14ac:dyDescent="0.3">
      <c r="A620" s="22" t="str">
        <f>IF('Module 30'!$AC$12&gt;0,"Yes","No")</f>
        <v>No</v>
      </c>
      <c r="B620" s="102">
        <f>IF(A620="Yes",1,0)</f>
        <v>0</v>
      </c>
      <c r="D620" s="83" t="e">
        <f>#REF!</f>
        <v>#REF!</v>
      </c>
      <c r="E620" s="74">
        <f>COUNTIFS('Module 49'!$C:$C,#REF!,'Module 49'!$AB:$AB,#REF!)</f>
        <v>0</v>
      </c>
      <c r="F620" s="75">
        <f>COUNTIFS('Module 49'!$C:$C,#REF!,'Module 49'!$AB:$AB,#REF!)</f>
        <v>0</v>
      </c>
      <c r="G620" s="76">
        <f>COUNTIFS('Module 49'!$C:$C,#REF!,'Module 49'!$AB:$AB,#REF!)</f>
        <v>0</v>
      </c>
      <c r="H620" s="65">
        <f t="shared" si="102"/>
        <v>0</v>
      </c>
      <c r="I620" s="93">
        <f>COUNTIFS('Module 49'!$G:$G,"&lt;&gt;",'Module 49'!$AB:$AB,#REF!)</f>
        <v>0</v>
      </c>
      <c r="J620" s="85"/>
      <c r="L620" s="34" t="e">
        <f>#REF!</f>
        <v>#REF!</v>
      </c>
      <c r="M620" s="26" t="e">
        <f>E620*#REF!*#REF!</f>
        <v>#REF!</v>
      </c>
      <c r="N620" s="26" t="e">
        <f>F620*#REF!*#REF!</f>
        <v>#REF!</v>
      </c>
      <c r="O620" s="26" t="e">
        <f>G620*#REF!*#REF!</f>
        <v>#REF!</v>
      </c>
      <c r="P620" s="33"/>
    </row>
    <row r="621" spans="1:16" ht="15.75" customHeight="1" thickBot="1" x14ac:dyDescent="0.3">
      <c r="D621" s="80" t="str">
        <f>$D$93</f>
        <v>Total:</v>
      </c>
      <c r="E621" s="81">
        <f>SUM(E615:E620)</f>
        <v>0</v>
      </c>
      <c r="F621" s="81">
        <f>SUM(F615:F620)</f>
        <v>0</v>
      </c>
      <c r="G621" s="81">
        <f>SUM(G615:G620)</f>
        <v>0</v>
      </c>
      <c r="H621" s="82">
        <f>SUM(H615:H620)</f>
        <v>0</v>
      </c>
      <c r="I621" s="82">
        <f>SUM(I615:I620)</f>
        <v>0</v>
      </c>
      <c r="J621" s="104"/>
      <c r="L621" s="34" t="str">
        <f>D621</f>
        <v>Total:</v>
      </c>
      <c r="M621" s="26" t="e">
        <f>SUM(M615:M620)</f>
        <v>#REF!</v>
      </c>
      <c r="N621" s="26" t="e">
        <f>SUM(N615:N620)</f>
        <v>#REF!</v>
      </c>
      <c r="O621" s="26" t="e">
        <f>SUM(O615:O620)</f>
        <v>#REF!</v>
      </c>
      <c r="P621" s="33"/>
    </row>
    <row r="622" spans="1:16" ht="15.75" customHeight="1" thickBot="1" x14ac:dyDescent="0.3">
      <c r="D622" s="55"/>
      <c r="H622" s="4"/>
      <c r="L622" s="26" t="s">
        <v>47</v>
      </c>
      <c r="M622" s="35" t="e">
        <f t="shared" ref="M622:O622" si="103">IF(M614=0,"NA",M621/M614)</f>
        <v>#REF!</v>
      </c>
      <c r="N622" s="35" t="e">
        <f t="shared" si="103"/>
        <v>#REF!</v>
      </c>
      <c r="O622" s="35" t="e">
        <f t="shared" si="103"/>
        <v>#REF!</v>
      </c>
      <c r="P622" s="33"/>
    </row>
    <row r="623" spans="1:16" ht="15.75" customHeight="1" thickBot="1" x14ac:dyDescent="0.3">
      <c r="D623" s="245" t="e">
        <f>#REF!&amp;" - "&amp;#REF!</f>
        <v>#REF!</v>
      </c>
      <c r="E623" s="246"/>
      <c r="F623" s="246"/>
      <c r="G623" s="16"/>
      <c r="H623" s="16"/>
      <c r="I623" s="16" t="str">
        <f>$I$84</f>
        <v xml:space="preserve">Overall Compliance: </v>
      </c>
      <c r="J623" s="17" t="e">
        <f>IF(SUM(M632:O632)=0,"N/A",SUM(M632:O632)/SUM(M625:O625))</f>
        <v>#REF!</v>
      </c>
      <c r="L623" s="26"/>
      <c r="M623" s="26"/>
      <c r="N623" s="26"/>
      <c r="O623" s="26"/>
      <c r="P623" s="33"/>
    </row>
    <row r="624" spans="1:16" ht="15.75" customHeight="1" thickBot="1" x14ac:dyDescent="0.3">
      <c r="D624" s="234" t="str">
        <f>$D$85</f>
        <v>Availability</v>
      </c>
      <c r="E624" s="236" t="str">
        <f>$E$85</f>
        <v>Priority</v>
      </c>
      <c r="F624" s="236"/>
      <c r="G624" s="236"/>
      <c r="H624" s="237" t="str">
        <f>$H$85</f>
        <v>Total</v>
      </c>
      <c r="I624" s="239" t="str">
        <f>$I$85</f>
        <v>Comments</v>
      </c>
      <c r="J624" s="232" t="str">
        <f>$J$85</f>
        <v>Availability by Type</v>
      </c>
      <c r="L624" s="26"/>
      <c r="M624" s="34" t="e">
        <f>#REF!</f>
        <v>#REF!</v>
      </c>
      <c r="N624" s="34" t="e">
        <f>#REF!</f>
        <v>#REF!</v>
      </c>
      <c r="O624" s="34" t="e">
        <f>#REF!</f>
        <v>#REF!</v>
      </c>
      <c r="P624" s="33"/>
    </row>
    <row r="625" spans="1:16" ht="15.75" customHeight="1" thickBot="1" x14ac:dyDescent="0.3">
      <c r="D625" s="235"/>
      <c r="E625" s="71" t="e">
        <f>#REF!</f>
        <v>#REF!</v>
      </c>
      <c r="F625" s="72" t="e">
        <f>#REF!</f>
        <v>#REF!</v>
      </c>
      <c r="G625" s="73" t="e">
        <f>#REF!</f>
        <v>#REF!</v>
      </c>
      <c r="H625" s="238"/>
      <c r="I625" s="240"/>
      <c r="J625" s="233"/>
      <c r="L625" s="34" t="s">
        <v>43</v>
      </c>
      <c r="M625" s="26" t="e">
        <f>E632*#REF!*#REF!</f>
        <v>#REF!</v>
      </c>
      <c r="N625" s="26" t="e">
        <f>F632*#REF!*#REF!</f>
        <v>#REF!</v>
      </c>
      <c r="O625" s="26" t="e">
        <f>G632*#REF!*#REF!</f>
        <v>#REF!</v>
      </c>
      <c r="P625" s="33"/>
    </row>
    <row r="626" spans="1:16" ht="15.75" customHeight="1" thickBot="1" x14ac:dyDescent="0.3">
      <c r="D626" s="84" t="e">
        <f>#REF!</f>
        <v>#REF!</v>
      </c>
      <c r="E626" s="77">
        <f>COUNTIFS('Module 50'!$C:$C,#REF!,'Module 50'!$AB:$AB,#REF!)</f>
        <v>0</v>
      </c>
      <c r="F626" s="78">
        <f>COUNTIFS('Module 50'!$C:$C,#REF!,'Module 50'!$AB:$AB,#REF!)</f>
        <v>0</v>
      </c>
      <c r="G626" s="79">
        <f>COUNTIFS('Module 50'!$C:$C,#REF!,'Module 50'!$AB:$AB,#REF!)</f>
        <v>0</v>
      </c>
      <c r="H626" s="67">
        <f>SUM(E626:G626)</f>
        <v>0</v>
      </c>
      <c r="I626" s="92">
        <f>COUNTIFS('Module 50'!$G:$G,"&lt;&gt;",'Module 50'!$AB:$AB,#REF!)</f>
        <v>0</v>
      </c>
      <c r="J626" s="68"/>
      <c r="L626" s="34" t="e">
        <f>#REF!</f>
        <v>#REF!</v>
      </c>
      <c r="M626" s="26" t="e">
        <f>E626*#REF!*#REF!</f>
        <v>#REF!</v>
      </c>
      <c r="N626" s="26" t="e">
        <f>F626*#REF!*#REF!</f>
        <v>#REF!</v>
      </c>
      <c r="O626" s="26" t="e">
        <f>G626*#REF!*#REF!</f>
        <v>#REF!</v>
      </c>
      <c r="P626" s="33"/>
    </row>
    <row r="627" spans="1:16" ht="15.75" customHeight="1" thickBot="1" x14ac:dyDescent="0.3">
      <c r="D627" s="64" t="e">
        <f>#REF!</f>
        <v>#REF!</v>
      </c>
      <c r="E627" s="74">
        <f>COUNTIFS('Module 50'!$C:$C,#REF!,'Module 50'!$AB:$AB,#REF!)</f>
        <v>0</v>
      </c>
      <c r="F627" s="75">
        <f>COUNTIFS('Module 50'!$C:$C,#REF!,'Module 50'!$AB:$AB,#REF!)</f>
        <v>0</v>
      </c>
      <c r="G627" s="76">
        <f>COUNTIFS('Module 50'!$C:$C,#REF!,'Module 50'!$AB:$AB,#REF!)</f>
        <v>0</v>
      </c>
      <c r="H627" s="65">
        <f t="shared" ref="H627:H631" si="104">SUM(E627:G627)</f>
        <v>0</v>
      </c>
      <c r="I627" s="93">
        <f>COUNTIFS('Module 50'!$G:$G,"&lt;&gt;",'Module 50'!$AB:$AB,#REF!)</f>
        <v>0</v>
      </c>
      <c r="J627" s="85"/>
      <c r="L627" s="34" t="e">
        <f>#REF!</f>
        <v>#REF!</v>
      </c>
      <c r="M627" s="26" t="e">
        <f>E627*#REF!*#REF!</f>
        <v>#REF!</v>
      </c>
      <c r="N627" s="26" t="e">
        <f>F627*#REF!*#REF!</f>
        <v>#REF!</v>
      </c>
      <c r="O627" s="26" t="e">
        <f>G627*#REF!*#REF!</f>
        <v>#REF!</v>
      </c>
      <c r="P627" s="33"/>
    </row>
    <row r="628" spans="1:16" ht="15.75" customHeight="1" thickBot="1" x14ac:dyDescent="0.3">
      <c r="D628" s="66" t="e">
        <f>#REF!</f>
        <v>#REF!</v>
      </c>
      <c r="E628" s="77">
        <f>COUNTIFS('Module 50'!$C:$C,#REF!,'Module 50'!$AB:$AB,#REF!)</f>
        <v>0</v>
      </c>
      <c r="F628" s="78">
        <f>COUNTIFS('Module 50'!$C:$C,#REF!,'Module 50'!$AB:$AB,#REF!)</f>
        <v>0</v>
      </c>
      <c r="G628" s="79">
        <f>COUNTIFS('Module 50'!$C:$C,#REF!,'Module 50'!$AB:$AB,#REF!)</f>
        <v>0</v>
      </c>
      <c r="H628" s="67">
        <f t="shared" si="104"/>
        <v>0</v>
      </c>
      <c r="I628" s="92">
        <f>COUNTIFS('Module 50'!$G:$G,"&lt;&gt;",'Module 50'!$AB:$AB,#REF!)</f>
        <v>0</v>
      </c>
      <c r="J628" s="85"/>
      <c r="L628" s="34" t="e">
        <f>#REF!</f>
        <v>#REF!</v>
      </c>
      <c r="M628" s="26" t="e">
        <f>E628*#REF!*#REF!</f>
        <v>#REF!</v>
      </c>
      <c r="N628" s="26" t="e">
        <f>F628*#REF!*#REF!</f>
        <v>#REF!</v>
      </c>
      <c r="O628" s="26" t="e">
        <f>G628*#REF!*#REF!</f>
        <v>#REF!</v>
      </c>
      <c r="P628" s="33"/>
    </row>
    <row r="629" spans="1:16" ht="15.75" customHeight="1" thickBot="1" x14ac:dyDescent="0.3">
      <c r="A629" s="18" t="s">
        <v>44</v>
      </c>
      <c r="B629" s="100"/>
      <c r="D629" s="69" t="e">
        <f>#REF!</f>
        <v>#REF!</v>
      </c>
      <c r="E629" s="74">
        <f>COUNTIFS('Module 50'!$C:$C,#REF!,'Module 50'!$AB:$AB,#REF!)</f>
        <v>0</v>
      </c>
      <c r="F629" s="75">
        <f>COUNTIFS('Module 50'!$C:$C,#REF!,'Module 50'!$AB:$AB,#REF!)</f>
        <v>0</v>
      </c>
      <c r="G629" s="76">
        <f>COUNTIFS('Module 50'!$C:$C,#REF!,'Module 50'!$AB:$AB,#REF!)</f>
        <v>0</v>
      </c>
      <c r="H629" s="65">
        <f t="shared" si="104"/>
        <v>0</v>
      </c>
      <c r="I629" s="93">
        <f>COUNTIFS('Module 50'!$G:$G,"&lt;&gt;",'Module 50'!$AB:$AB,#REF!)</f>
        <v>0</v>
      </c>
      <c r="J629" s="85"/>
      <c r="L629" s="34" t="e">
        <f>#REF!</f>
        <v>#REF!</v>
      </c>
      <c r="M629" s="26" t="e">
        <f>E629*#REF!*#REF!</f>
        <v>#REF!</v>
      </c>
      <c r="N629" s="26" t="e">
        <f>F629*#REF!*#REF!</f>
        <v>#REF!</v>
      </c>
      <c r="O629" s="26" t="e">
        <f>G629*#REF!*#REF!</f>
        <v>#REF!</v>
      </c>
      <c r="P629" s="33"/>
    </row>
    <row r="630" spans="1:16" ht="15.75" customHeight="1" thickBot="1" x14ac:dyDescent="0.3">
      <c r="A630" s="19" t="s">
        <v>45</v>
      </c>
      <c r="B630" s="101"/>
      <c r="D630" s="70" t="e">
        <f>#REF!</f>
        <v>#REF!</v>
      </c>
      <c r="E630" s="77">
        <f>COUNTIFS('Module 50'!$C:$C,#REF!,'Module 50'!$AB:$AB,#REF!)</f>
        <v>0</v>
      </c>
      <c r="F630" s="78">
        <f>COUNTIFS('Module 50'!$C:$C,#REF!,'Module 50'!$AB:$AB,#REF!)</f>
        <v>0</v>
      </c>
      <c r="G630" s="79">
        <f>COUNTIFS('Module 50'!$C:$C,#REF!,'Module 50'!$AB:$AB,#REF!)</f>
        <v>0</v>
      </c>
      <c r="H630" s="67">
        <f t="shared" si="104"/>
        <v>0</v>
      </c>
      <c r="I630" s="92">
        <f>COUNTIFS('Module 50'!$G:$G,"&lt;&gt;",'Module 50'!$AB:$AB,#REF!)</f>
        <v>0</v>
      </c>
      <c r="J630" s="85"/>
      <c r="L630" s="34" t="e">
        <f>#REF!</f>
        <v>#REF!</v>
      </c>
      <c r="M630" s="26" t="e">
        <f>E630*#REF!*#REF!</f>
        <v>#REF!</v>
      </c>
      <c r="N630" s="26" t="e">
        <f>F630*#REF!*#REF!</f>
        <v>#REF!</v>
      </c>
      <c r="O630" s="26" t="e">
        <f>G630*#REF!*#REF!</f>
        <v>#REF!</v>
      </c>
      <c r="P630" s="33"/>
    </row>
    <row r="631" spans="1:16" ht="15.75" customHeight="1" thickBot="1" x14ac:dyDescent="0.3">
      <c r="A631" s="22" t="str">
        <f>IF('Module 30'!$AC$12&gt;0,"Yes","No")</f>
        <v>No</v>
      </c>
      <c r="B631" s="102">
        <f>IF(A631="Yes",1,0)</f>
        <v>0</v>
      </c>
      <c r="D631" s="83" t="e">
        <f>#REF!</f>
        <v>#REF!</v>
      </c>
      <c r="E631" s="74">
        <f>COUNTIFS('Module 50'!$C:$C,#REF!,'Module 50'!$AB:$AB,#REF!)</f>
        <v>0</v>
      </c>
      <c r="F631" s="75">
        <f>COUNTIFS('Module 50'!$C:$C,#REF!,'Module 50'!$AB:$AB,#REF!)</f>
        <v>0</v>
      </c>
      <c r="G631" s="76">
        <f>COUNTIFS('Module 50'!$C:$C,#REF!,'Module 50'!$AB:$AB,#REF!)</f>
        <v>0</v>
      </c>
      <c r="H631" s="65">
        <f t="shared" si="104"/>
        <v>0</v>
      </c>
      <c r="I631" s="93">
        <f>COUNTIFS('Module 50'!$G:$G,"&lt;&gt;",'Module 50'!$AB:$AB,#REF!)</f>
        <v>0</v>
      </c>
      <c r="J631" s="85"/>
      <c r="L631" s="34" t="e">
        <f>#REF!</f>
        <v>#REF!</v>
      </c>
      <c r="M631" s="26" t="e">
        <f>E631*#REF!*#REF!</f>
        <v>#REF!</v>
      </c>
      <c r="N631" s="26" t="e">
        <f>F631*#REF!*#REF!</f>
        <v>#REF!</v>
      </c>
      <c r="O631" s="26" t="e">
        <f>G631*#REF!*#REF!</f>
        <v>#REF!</v>
      </c>
      <c r="P631" s="33"/>
    </row>
    <row r="632" spans="1:16" ht="15.75" customHeight="1" thickBot="1" x14ac:dyDescent="0.3">
      <c r="D632" s="80" t="str">
        <f>$D$93</f>
        <v>Total:</v>
      </c>
      <c r="E632" s="81">
        <f>SUM(E626:E631)</f>
        <v>0</v>
      </c>
      <c r="F632" s="81">
        <f>SUM(F626:F631)</f>
        <v>0</v>
      </c>
      <c r="G632" s="81">
        <f>SUM(G626:G631)</f>
        <v>0</v>
      </c>
      <c r="H632" s="82">
        <f>SUM(H626:H631)</f>
        <v>0</v>
      </c>
      <c r="I632" s="82">
        <f>SUM(I626:I631)</f>
        <v>0</v>
      </c>
      <c r="J632" s="104"/>
      <c r="L632" s="34" t="str">
        <f>D632</f>
        <v>Total:</v>
      </c>
      <c r="M632" s="26" t="e">
        <f>SUM(M626:M631)</f>
        <v>#REF!</v>
      </c>
      <c r="N632" s="26" t="e">
        <f>SUM(N626:N631)</f>
        <v>#REF!</v>
      </c>
      <c r="O632" s="26" t="e">
        <f>SUM(O626:O631)</f>
        <v>#REF!</v>
      </c>
      <c r="P632" s="33"/>
    </row>
    <row r="633" spans="1:16" ht="15.75" customHeight="1" thickBot="1" x14ac:dyDescent="0.3">
      <c r="L633" s="26" t="s">
        <v>47</v>
      </c>
      <c r="M633" s="35" t="e">
        <f t="shared" ref="M633:O633" si="105">IF(M625=0,"NA",M632/M625)</f>
        <v>#REF!</v>
      </c>
      <c r="N633" s="35" t="e">
        <f t="shared" si="105"/>
        <v>#REF!</v>
      </c>
      <c r="O633" s="35" t="e">
        <f t="shared" si="105"/>
        <v>#REF!</v>
      </c>
      <c r="P633" s="33"/>
    </row>
    <row r="634" spans="1:16" ht="15.75" customHeight="1" thickBot="1" x14ac:dyDescent="0.3">
      <c r="D634" s="241" t="s">
        <v>48</v>
      </c>
      <c r="E634" s="242"/>
      <c r="F634" s="242"/>
      <c r="G634" s="117"/>
      <c r="H634" s="118"/>
      <c r="I634" s="117"/>
      <c r="J634" s="119"/>
      <c r="L634" s="26"/>
      <c r="M634" s="26"/>
      <c r="N634" s="26"/>
      <c r="O634" s="26"/>
      <c r="P634" s="33"/>
    </row>
    <row r="635" spans="1:16" ht="15.75" customHeight="1" thickBot="1" x14ac:dyDescent="0.3">
      <c r="D635" s="243" t="str">
        <f>$D$85</f>
        <v>Availability</v>
      </c>
      <c r="E635" s="244" t="str">
        <f>$E$85</f>
        <v>Priority</v>
      </c>
      <c r="F635" s="244"/>
      <c r="G635" s="244"/>
      <c r="H635" s="238" t="str">
        <f>$H$85</f>
        <v>Total</v>
      </c>
      <c r="I635" s="240" t="str">
        <f>$I$85</f>
        <v>Comments</v>
      </c>
      <c r="J635" s="230" t="str">
        <f>$J$85</f>
        <v>Availability by Type</v>
      </c>
      <c r="L635" s="26"/>
      <c r="M635" s="26"/>
      <c r="N635" s="26"/>
      <c r="O635" s="26"/>
      <c r="P635" s="33"/>
    </row>
    <row r="636" spans="1:16" ht="15.75" customHeight="1" thickBot="1" x14ac:dyDescent="0.3">
      <c r="D636" s="243"/>
      <c r="E636" s="44" t="e">
        <f>#REF!</f>
        <v>#REF!</v>
      </c>
      <c r="F636" s="44" t="e">
        <f>#REF!</f>
        <v>#REF!</v>
      </c>
      <c r="G636" s="44" t="e">
        <f>#REF!</f>
        <v>#REF!</v>
      </c>
      <c r="H636" s="238"/>
      <c r="I636" s="240"/>
      <c r="J636" s="231"/>
      <c r="L636" s="26"/>
      <c r="M636" s="26"/>
      <c r="N636" s="26"/>
      <c r="O636" s="26"/>
      <c r="P636" s="33"/>
    </row>
    <row r="637" spans="1:16" ht="15.75" customHeight="1" thickBot="1" x14ac:dyDescent="0.3">
      <c r="D637" s="105" t="e">
        <f>#REF!</f>
        <v>#REF!</v>
      </c>
      <c r="E637" s="77" t="e">
        <f>E626+E615+E604+E593+E582+E571+E560+E549+E538+E527+E516+E505+E494+E483+E472+E461+E450+E439+E428+E417+E406+E395+E384+E373+E362+E351+E340+E329+E318+E307+E296+E285+E274+E263+E252+E241+E230+E219+E208+E197+E186+E175+E164+E153+E142+E131+E120+E109+E98+E87</f>
        <v>#REF!</v>
      </c>
      <c r="F637" s="78" t="e">
        <f t="shared" ref="F637:I642" si="106">F626+F615+F604+F593+F582+F571+F560+F549+F538+F527+F516+F505+F494+F483+F472+F461+F450+F439+F428+F417+F406+F395+F384+F373+F362+F351+F340+F329+F318+F307+F296+F285+F274+F263+F252+F241+F230+F219+F208+F197+F186+F175+F164+F153+F142+F131+F120+F109+F98+F87</f>
        <v>#REF!</v>
      </c>
      <c r="G637" s="79" t="e">
        <f t="shared" si="106"/>
        <v>#REF!</v>
      </c>
      <c r="H637" s="67" t="e">
        <f t="shared" si="106"/>
        <v>#REF!</v>
      </c>
      <c r="I637" s="92" t="e">
        <f t="shared" si="106"/>
        <v>#REF!</v>
      </c>
      <c r="J637" s="106"/>
      <c r="L637" s="26"/>
      <c r="M637" s="26"/>
      <c r="N637" s="26"/>
      <c r="O637" s="26"/>
      <c r="P637" s="33"/>
    </row>
    <row r="638" spans="1:16" ht="15.75" customHeight="1" thickBot="1" x14ac:dyDescent="0.3">
      <c r="D638" s="107" t="e">
        <f>#REF!</f>
        <v>#REF!</v>
      </c>
      <c r="E638" s="74" t="e">
        <f t="shared" ref="E638:G642" si="107">E627+E616+E605+E594+E583+E572+E561+E550+E539+E528+E517+E506+E495+E484+E473+E462+E451+E440+E429+E418+E407+E396+E385+E374+E363+E352+E341+E330+E319+E308+E297+E286+E275+E264+E253+E242+E231+E220+E209+E198+E187+E176+E165+E154+E143+E132+E121+E110+E99+E88</f>
        <v>#REF!</v>
      </c>
      <c r="F638" s="75" t="e">
        <f t="shared" si="107"/>
        <v>#REF!</v>
      </c>
      <c r="G638" s="76" t="e">
        <f t="shared" si="107"/>
        <v>#REF!</v>
      </c>
      <c r="H638" s="65" t="e">
        <f t="shared" si="106"/>
        <v>#REF!</v>
      </c>
      <c r="I638" s="93" t="e">
        <f t="shared" si="106"/>
        <v>#REF!</v>
      </c>
      <c r="J638" s="108"/>
    </row>
    <row r="639" spans="1:16" ht="15.75" customHeight="1" thickBot="1" x14ac:dyDescent="0.3">
      <c r="D639" s="109" t="e">
        <f>#REF!</f>
        <v>#REF!</v>
      </c>
      <c r="E639" s="77" t="e">
        <f t="shared" si="107"/>
        <v>#REF!</v>
      </c>
      <c r="F639" s="78" t="e">
        <f t="shared" si="107"/>
        <v>#REF!</v>
      </c>
      <c r="G639" s="79" t="e">
        <f t="shared" si="107"/>
        <v>#REF!</v>
      </c>
      <c r="H639" s="67" t="e">
        <f t="shared" si="106"/>
        <v>#REF!</v>
      </c>
      <c r="I639" s="92" t="e">
        <f t="shared" si="106"/>
        <v>#REF!</v>
      </c>
      <c r="J639" s="108"/>
    </row>
    <row r="640" spans="1:16" ht="15.75" customHeight="1" thickBot="1" x14ac:dyDescent="0.3">
      <c r="D640" s="110" t="e">
        <f>#REF!</f>
        <v>#REF!</v>
      </c>
      <c r="E640" s="74" t="e">
        <f>E629+E618+E607+E596+E585+E574+E563+E552+E541+E530+E519+E508+E497+E486+E475+E464+E453+E442+E431+E420+E409+E398+E387+E376+E365+E354+E343+E332+E321+E310+E299+E288+E277+E266+E255+E244+E233+E222+E211+E200+E189+E178+E167+E156+E145+E134+E123+E112+E101+E90</f>
        <v>#REF!</v>
      </c>
      <c r="F640" s="75" t="e">
        <f t="shared" si="107"/>
        <v>#REF!</v>
      </c>
      <c r="G640" s="76" t="e">
        <f t="shared" si="107"/>
        <v>#REF!</v>
      </c>
      <c r="H640" s="65" t="e">
        <f t="shared" si="106"/>
        <v>#REF!</v>
      </c>
      <c r="I640" s="93" t="e">
        <f t="shared" si="106"/>
        <v>#REF!</v>
      </c>
      <c r="J640" s="108"/>
    </row>
    <row r="641" spans="4:10" ht="15.75" customHeight="1" thickBot="1" x14ac:dyDescent="0.3">
      <c r="D641" s="111" t="e">
        <f>#REF!</f>
        <v>#REF!</v>
      </c>
      <c r="E641" s="77" t="e">
        <f t="shared" si="107"/>
        <v>#REF!</v>
      </c>
      <c r="F641" s="78" t="e">
        <f t="shared" si="107"/>
        <v>#REF!</v>
      </c>
      <c r="G641" s="79" t="e">
        <f t="shared" si="107"/>
        <v>#REF!</v>
      </c>
      <c r="H641" s="67" t="e">
        <f t="shared" si="106"/>
        <v>#REF!</v>
      </c>
      <c r="I641" s="92" t="e">
        <f t="shared" si="106"/>
        <v>#REF!</v>
      </c>
      <c r="J641" s="108"/>
    </row>
    <row r="642" spans="4:10" ht="15.75" customHeight="1" thickBot="1" x14ac:dyDescent="0.3">
      <c r="D642" s="112" t="e">
        <f>#REF!</f>
        <v>#REF!</v>
      </c>
      <c r="E642" s="74" t="e">
        <f t="shared" si="107"/>
        <v>#REF!</v>
      </c>
      <c r="F642" s="75" t="e">
        <f t="shared" si="107"/>
        <v>#REF!</v>
      </c>
      <c r="G642" s="76" t="e">
        <f t="shared" si="107"/>
        <v>#REF!</v>
      </c>
      <c r="H642" s="65" t="e">
        <f t="shared" si="106"/>
        <v>#REF!</v>
      </c>
      <c r="I642" s="93" t="e">
        <f t="shared" si="106"/>
        <v>#REF!</v>
      </c>
      <c r="J642" s="108"/>
    </row>
    <row r="643" spans="4:10" ht="15.75" customHeight="1" thickBot="1" x14ac:dyDescent="0.3">
      <c r="D643" s="113" t="str">
        <f>$D$93</f>
        <v>Total:</v>
      </c>
      <c r="E643" s="114" t="e">
        <f>SUM(E637:E642)</f>
        <v>#REF!</v>
      </c>
      <c r="F643" s="114" t="e">
        <f>SUM(F637:F642)</f>
        <v>#REF!</v>
      </c>
      <c r="G643" s="114" t="e">
        <f>SUM(G637:G642)</f>
        <v>#REF!</v>
      </c>
      <c r="H643" s="115" t="e">
        <f>SUM(H637:H642)</f>
        <v>#REF!</v>
      </c>
      <c r="I643" s="115" t="e">
        <f>SUM(I637:I642)</f>
        <v>#REF!</v>
      </c>
      <c r="J643" s="116"/>
    </row>
  </sheetData>
  <mergeCells count="381">
    <mergeCell ref="D8:J8"/>
    <mergeCell ref="D9:G9"/>
    <mergeCell ref="H9:J9"/>
    <mergeCell ref="D10:G10"/>
    <mergeCell ref="H10:J10"/>
    <mergeCell ref="D11:J11"/>
    <mergeCell ref="A1:B1"/>
    <mergeCell ref="L1:P1"/>
    <mergeCell ref="A2:B2"/>
    <mergeCell ref="L2:P2"/>
    <mergeCell ref="C1:K1"/>
    <mergeCell ref="C2:K2"/>
    <mergeCell ref="E19:G19"/>
    <mergeCell ref="E20:G20"/>
    <mergeCell ref="E21:G21"/>
    <mergeCell ref="E22:G22"/>
    <mergeCell ref="E23:G23"/>
    <mergeCell ref="E24:G24"/>
    <mergeCell ref="E13:G13"/>
    <mergeCell ref="E14:G14"/>
    <mergeCell ref="E15:G15"/>
    <mergeCell ref="E16:G16"/>
    <mergeCell ref="E17:G17"/>
    <mergeCell ref="E18:G18"/>
    <mergeCell ref="E31:G31"/>
    <mergeCell ref="E32:G32"/>
    <mergeCell ref="E33:G33"/>
    <mergeCell ref="E34:G34"/>
    <mergeCell ref="E35:G35"/>
    <mergeCell ref="E36:G36"/>
    <mergeCell ref="E25:G25"/>
    <mergeCell ref="E26:G26"/>
    <mergeCell ref="E27:G27"/>
    <mergeCell ref="E28:G28"/>
    <mergeCell ref="E29:G29"/>
    <mergeCell ref="E30:G30"/>
    <mergeCell ref="E43:G43"/>
    <mergeCell ref="E44:G44"/>
    <mergeCell ref="E45:G45"/>
    <mergeCell ref="E46:G46"/>
    <mergeCell ref="E47:G47"/>
    <mergeCell ref="E48:G48"/>
    <mergeCell ref="E37:G37"/>
    <mergeCell ref="E38:G38"/>
    <mergeCell ref="E39:G39"/>
    <mergeCell ref="E40:G40"/>
    <mergeCell ref="E41:G41"/>
    <mergeCell ref="E42:G42"/>
    <mergeCell ref="E55:G55"/>
    <mergeCell ref="E56:G56"/>
    <mergeCell ref="E57:G57"/>
    <mergeCell ref="E58:G58"/>
    <mergeCell ref="E59:G59"/>
    <mergeCell ref="E60:G60"/>
    <mergeCell ref="E49:G49"/>
    <mergeCell ref="E50:G50"/>
    <mergeCell ref="E51:G51"/>
    <mergeCell ref="E52:G52"/>
    <mergeCell ref="E53:G53"/>
    <mergeCell ref="E54:G54"/>
    <mergeCell ref="D75:J75"/>
    <mergeCell ref="G76:J76"/>
    <mergeCell ref="E61:G61"/>
    <mergeCell ref="E62:G62"/>
    <mergeCell ref="E63:G63"/>
    <mergeCell ref="D64:G64"/>
    <mergeCell ref="D65:G65"/>
    <mergeCell ref="D67:I67"/>
    <mergeCell ref="I69:J70"/>
    <mergeCell ref="D84:F84"/>
    <mergeCell ref="D85:D86"/>
    <mergeCell ref="E85:G85"/>
    <mergeCell ref="H85:H86"/>
    <mergeCell ref="I85:I86"/>
    <mergeCell ref="D95:F95"/>
    <mergeCell ref="F77:J77"/>
    <mergeCell ref="F78:J78"/>
    <mergeCell ref="F79:J79"/>
    <mergeCell ref="F80:J80"/>
    <mergeCell ref="F81:J81"/>
    <mergeCell ref="F82:J82"/>
    <mergeCell ref="J85:J86"/>
    <mergeCell ref="D117:F117"/>
    <mergeCell ref="D118:D119"/>
    <mergeCell ref="E118:G118"/>
    <mergeCell ref="H118:H119"/>
    <mergeCell ref="I118:I119"/>
    <mergeCell ref="D128:F128"/>
    <mergeCell ref="D96:D97"/>
    <mergeCell ref="E96:G96"/>
    <mergeCell ref="H96:H97"/>
    <mergeCell ref="I96:I97"/>
    <mergeCell ref="D106:F106"/>
    <mergeCell ref="D107:D108"/>
    <mergeCell ref="E107:G107"/>
    <mergeCell ref="H107:H108"/>
    <mergeCell ref="I107:I108"/>
    <mergeCell ref="D150:F150"/>
    <mergeCell ref="D151:D152"/>
    <mergeCell ref="E151:G151"/>
    <mergeCell ref="H151:H152"/>
    <mergeCell ref="I151:I152"/>
    <mergeCell ref="D161:F161"/>
    <mergeCell ref="D129:D130"/>
    <mergeCell ref="E129:G129"/>
    <mergeCell ref="H129:H130"/>
    <mergeCell ref="I129:I130"/>
    <mergeCell ref="D139:F139"/>
    <mergeCell ref="D140:D141"/>
    <mergeCell ref="E140:G140"/>
    <mergeCell ref="H140:H141"/>
    <mergeCell ref="I140:I141"/>
    <mergeCell ref="D183:F183"/>
    <mergeCell ref="D184:D185"/>
    <mergeCell ref="E184:G184"/>
    <mergeCell ref="H184:H185"/>
    <mergeCell ref="I184:I185"/>
    <mergeCell ref="D194:F194"/>
    <mergeCell ref="D162:D163"/>
    <mergeCell ref="E162:G162"/>
    <mergeCell ref="H162:H163"/>
    <mergeCell ref="I162:I163"/>
    <mergeCell ref="D172:F172"/>
    <mergeCell ref="D173:D174"/>
    <mergeCell ref="E173:G173"/>
    <mergeCell ref="H173:H174"/>
    <mergeCell ref="I173:I174"/>
    <mergeCell ref="D216:F216"/>
    <mergeCell ref="D217:D218"/>
    <mergeCell ref="E217:G217"/>
    <mergeCell ref="H217:H218"/>
    <mergeCell ref="I217:I218"/>
    <mergeCell ref="D227:F227"/>
    <mergeCell ref="D195:D196"/>
    <mergeCell ref="E195:G195"/>
    <mergeCell ref="H195:H196"/>
    <mergeCell ref="I195:I196"/>
    <mergeCell ref="D205:F205"/>
    <mergeCell ref="D206:D207"/>
    <mergeCell ref="E206:G206"/>
    <mergeCell ref="H206:H207"/>
    <mergeCell ref="I206:I207"/>
    <mergeCell ref="D249:F249"/>
    <mergeCell ref="D250:D251"/>
    <mergeCell ref="E250:G250"/>
    <mergeCell ref="H250:H251"/>
    <mergeCell ref="I250:I251"/>
    <mergeCell ref="D260:F260"/>
    <mergeCell ref="D228:D229"/>
    <mergeCell ref="E228:G228"/>
    <mergeCell ref="H228:H229"/>
    <mergeCell ref="I228:I229"/>
    <mergeCell ref="D238:F238"/>
    <mergeCell ref="D239:D240"/>
    <mergeCell ref="E239:G239"/>
    <mergeCell ref="H239:H240"/>
    <mergeCell ref="I239:I240"/>
    <mergeCell ref="D282:F282"/>
    <mergeCell ref="D283:D284"/>
    <mergeCell ref="E283:G283"/>
    <mergeCell ref="H283:H284"/>
    <mergeCell ref="I283:I284"/>
    <mergeCell ref="D293:F293"/>
    <mergeCell ref="D261:D262"/>
    <mergeCell ref="E261:G261"/>
    <mergeCell ref="H261:H262"/>
    <mergeCell ref="I261:I262"/>
    <mergeCell ref="D271:F271"/>
    <mergeCell ref="D272:D273"/>
    <mergeCell ref="E272:G272"/>
    <mergeCell ref="H272:H273"/>
    <mergeCell ref="I272:I273"/>
    <mergeCell ref="D315:F315"/>
    <mergeCell ref="D316:D317"/>
    <mergeCell ref="E316:G316"/>
    <mergeCell ref="H316:H317"/>
    <mergeCell ref="I316:I317"/>
    <mergeCell ref="D326:F326"/>
    <mergeCell ref="D294:D295"/>
    <mergeCell ref="E294:G294"/>
    <mergeCell ref="H294:H295"/>
    <mergeCell ref="I294:I295"/>
    <mergeCell ref="D304:F304"/>
    <mergeCell ref="D305:D306"/>
    <mergeCell ref="E305:G305"/>
    <mergeCell ref="H305:H306"/>
    <mergeCell ref="I305:I306"/>
    <mergeCell ref="D348:F348"/>
    <mergeCell ref="D349:D350"/>
    <mergeCell ref="E349:G349"/>
    <mergeCell ref="H349:H350"/>
    <mergeCell ref="I349:I350"/>
    <mergeCell ref="D359:F359"/>
    <mergeCell ref="D327:D328"/>
    <mergeCell ref="E327:G327"/>
    <mergeCell ref="H327:H328"/>
    <mergeCell ref="I327:I328"/>
    <mergeCell ref="D337:F337"/>
    <mergeCell ref="D338:D339"/>
    <mergeCell ref="E338:G338"/>
    <mergeCell ref="H338:H339"/>
    <mergeCell ref="I338:I339"/>
    <mergeCell ref="D381:F381"/>
    <mergeCell ref="D382:D383"/>
    <mergeCell ref="E382:G382"/>
    <mergeCell ref="H382:H383"/>
    <mergeCell ref="I382:I383"/>
    <mergeCell ref="D392:F392"/>
    <mergeCell ref="D360:D361"/>
    <mergeCell ref="E360:G360"/>
    <mergeCell ref="H360:H361"/>
    <mergeCell ref="I360:I361"/>
    <mergeCell ref="D370:F370"/>
    <mergeCell ref="D371:D372"/>
    <mergeCell ref="E371:G371"/>
    <mergeCell ref="H371:H372"/>
    <mergeCell ref="I371:I372"/>
    <mergeCell ref="D414:F414"/>
    <mergeCell ref="D415:D416"/>
    <mergeCell ref="E415:G415"/>
    <mergeCell ref="H415:H416"/>
    <mergeCell ref="I415:I416"/>
    <mergeCell ref="D425:F425"/>
    <mergeCell ref="D393:D394"/>
    <mergeCell ref="E393:G393"/>
    <mergeCell ref="H393:H394"/>
    <mergeCell ref="I393:I394"/>
    <mergeCell ref="D403:F403"/>
    <mergeCell ref="D404:D405"/>
    <mergeCell ref="E404:G404"/>
    <mergeCell ref="H404:H405"/>
    <mergeCell ref="I404:I405"/>
    <mergeCell ref="D447:F447"/>
    <mergeCell ref="D448:D449"/>
    <mergeCell ref="E448:G448"/>
    <mergeCell ref="H448:H449"/>
    <mergeCell ref="I448:I449"/>
    <mergeCell ref="D458:F458"/>
    <mergeCell ref="D426:D427"/>
    <mergeCell ref="E426:G426"/>
    <mergeCell ref="H426:H427"/>
    <mergeCell ref="I426:I427"/>
    <mergeCell ref="D436:F436"/>
    <mergeCell ref="D437:D438"/>
    <mergeCell ref="E437:G437"/>
    <mergeCell ref="H437:H438"/>
    <mergeCell ref="I437:I438"/>
    <mergeCell ref="D480:F480"/>
    <mergeCell ref="D481:D482"/>
    <mergeCell ref="E481:G481"/>
    <mergeCell ref="H481:H482"/>
    <mergeCell ref="I481:I482"/>
    <mergeCell ref="D491:F491"/>
    <mergeCell ref="D459:D460"/>
    <mergeCell ref="E459:G459"/>
    <mergeCell ref="H459:H460"/>
    <mergeCell ref="I459:I460"/>
    <mergeCell ref="D469:F469"/>
    <mergeCell ref="D470:D471"/>
    <mergeCell ref="E470:G470"/>
    <mergeCell ref="H470:H471"/>
    <mergeCell ref="I470:I471"/>
    <mergeCell ref="D513:F513"/>
    <mergeCell ref="D514:D515"/>
    <mergeCell ref="E514:G514"/>
    <mergeCell ref="H514:H515"/>
    <mergeCell ref="I514:I515"/>
    <mergeCell ref="D524:F524"/>
    <mergeCell ref="D492:D493"/>
    <mergeCell ref="E492:G492"/>
    <mergeCell ref="H492:H493"/>
    <mergeCell ref="I492:I493"/>
    <mergeCell ref="D502:F502"/>
    <mergeCell ref="D503:D504"/>
    <mergeCell ref="E503:G503"/>
    <mergeCell ref="H503:H504"/>
    <mergeCell ref="I503:I504"/>
    <mergeCell ref="D546:F546"/>
    <mergeCell ref="D547:D548"/>
    <mergeCell ref="E547:G547"/>
    <mergeCell ref="H547:H548"/>
    <mergeCell ref="I547:I548"/>
    <mergeCell ref="D557:F557"/>
    <mergeCell ref="D525:D526"/>
    <mergeCell ref="E525:G525"/>
    <mergeCell ref="H525:H526"/>
    <mergeCell ref="I525:I526"/>
    <mergeCell ref="D535:F535"/>
    <mergeCell ref="D536:D537"/>
    <mergeCell ref="E536:G536"/>
    <mergeCell ref="H536:H537"/>
    <mergeCell ref="I536:I537"/>
    <mergeCell ref="H602:H603"/>
    <mergeCell ref="I602:I603"/>
    <mergeCell ref="D579:F579"/>
    <mergeCell ref="D580:D581"/>
    <mergeCell ref="E580:G580"/>
    <mergeCell ref="H580:H581"/>
    <mergeCell ref="I580:I581"/>
    <mergeCell ref="D590:F590"/>
    <mergeCell ref="D558:D559"/>
    <mergeCell ref="E558:G558"/>
    <mergeCell ref="H558:H559"/>
    <mergeCell ref="I558:I559"/>
    <mergeCell ref="D568:F568"/>
    <mergeCell ref="D569:D570"/>
    <mergeCell ref="E569:G569"/>
    <mergeCell ref="H569:H570"/>
    <mergeCell ref="I569:I570"/>
    <mergeCell ref="J96:J97"/>
    <mergeCell ref="D624:D625"/>
    <mergeCell ref="E624:G624"/>
    <mergeCell ref="H624:H625"/>
    <mergeCell ref="I624:I625"/>
    <mergeCell ref="D634:F634"/>
    <mergeCell ref="D635:D636"/>
    <mergeCell ref="E635:G635"/>
    <mergeCell ref="H635:H636"/>
    <mergeCell ref="I635:I636"/>
    <mergeCell ref="D612:F612"/>
    <mergeCell ref="D613:D614"/>
    <mergeCell ref="E613:G613"/>
    <mergeCell ref="H613:H614"/>
    <mergeCell ref="I613:I614"/>
    <mergeCell ref="D623:F623"/>
    <mergeCell ref="D591:D592"/>
    <mergeCell ref="E591:G591"/>
    <mergeCell ref="H591:H592"/>
    <mergeCell ref="I591:I592"/>
    <mergeCell ref="D601:F601"/>
    <mergeCell ref="D602:D603"/>
    <mergeCell ref="E602:G602"/>
    <mergeCell ref="J173:J174"/>
    <mergeCell ref="J184:J185"/>
    <mergeCell ref="J195:J196"/>
    <mergeCell ref="J206:J207"/>
    <mergeCell ref="J217:J218"/>
    <mergeCell ref="J228:J229"/>
    <mergeCell ref="J107:J108"/>
    <mergeCell ref="J118:J119"/>
    <mergeCell ref="J129:J130"/>
    <mergeCell ref="J140:J141"/>
    <mergeCell ref="J151:J152"/>
    <mergeCell ref="J162:J163"/>
    <mergeCell ref="J305:J306"/>
    <mergeCell ref="J316:J317"/>
    <mergeCell ref="J327:J328"/>
    <mergeCell ref="J338:J339"/>
    <mergeCell ref="J349:J350"/>
    <mergeCell ref="J360:J361"/>
    <mergeCell ref="J239:J240"/>
    <mergeCell ref="J250:J251"/>
    <mergeCell ref="J261:J262"/>
    <mergeCell ref="J272:J273"/>
    <mergeCell ref="J283:J284"/>
    <mergeCell ref="J294:J295"/>
    <mergeCell ref="J437:J438"/>
    <mergeCell ref="J448:J449"/>
    <mergeCell ref="J459:J460"/>
    <mergeCell ref="J470:J471"/>
    <mergeCell ref="J481:J482"/>
    <mergeCell ref="J492:J493"/>
    <mergeCell ref="J371:J372"/>
    <mergeCell ref="J382:J383"/>
    <mergeCell ref="J393:J394"/>
    <mergeCell ref="J404:J405"/>
    <mergeCell ref="J415:J416"/>
    <mergeCell ref="J426:J427"/>
    <mergeCell ref="J635:J636"/>
    <mergeCell ref="J569:J570"/>
    <mergeCell ref="J580:J581"/>
    <mergeCell ref="J591:J592"/>
    <mergeCell ref="J602:J603"/>
    <mergeCell ref="J613:J614"/>
    <mergeCell ref="J624:J625"/>
    <mergeCell ref="J503:J504"/>
    <mergeCell ref="J514:J515"/>
    <mergeCell ref="J525:J526"/>
    <mergeCell ref="J536:J537"/>
    <mergeCell ref="J547:J548"/>
    <mergeCell ref="J558:J559"/>
  </mergeCells>
  <conditionalFormatting sqref="B92">
    <cfRule type="cellIs" dxfId="415" priority="511" operator="equal">
      <formula>"No"</formula>
    </cfRule>
    <cfRule type="cellIs" dxfId="414" priority="512" operator="equal">
      <formula>"Yes"</formula>
    </cfRule>
  </conditionalFormatting>
  <conditionalFormatting sqref="A92">
    <cfRule type="cellIs" dxfId="413" priority="508" operator="equal">
      <formula>"Yes"</formula>
    </cfRule>
    <cfRule type="cellIs" dxfId="412" priority="510" operator="equal">
      <formula>"No"</formula>
    </cfRule>
  </conditionalFormatting>
  <conditionalFormatting sqref="B92">
    <cfRule type="cellIs" dxfId="411" priority="507" operator="greaterThan">
      <formula>0</formula>
    </cfRule>
    <cfRule type="cellIs" dxfId="410" priority="509" operator="equal">
      <formula>0</formula>
    </cfRule>
  </conditionalFormatting>
  <conditionalFormatting sqref="B103">
    <cfRule type="cellIs" dxfId="409" priority="505" operator="equal">
      <formula>"No"</formula>
    </cfRule>
    <cfRule type="cellIs" dxfId="408" priority="506" operator="equal">
      <formula>"Yes"</formula>
    </cfRule>
  </conditionalFormatting>
  <conditionalFormatting sqref="A103">
    <cfRule type="cellIs" dxfId="407" priority="502" operator="equal">
      <formula>"Yes"</formula>
    </cfRule>
    <cfRule type="cellIs" dxfId="406" priority="504" operator="equal">
      <formula>"No"</formula>
    </cfRule>
  </conditionalFormatting>
  <conditionalFormatting sqref="B103">
    <cfRule type="cellIs" dxfId="405" priority="501" operator="greaterThan">
      <formula>0</formula>
    </cfRule>
    <cfRule type="cellIs" dxfId="404" priority="503" operator="equal">
      <formula>0</formula>
    </cfRule>
  </conditionalFormatting>
  <conditionalFormatting sqref="B147 B136 B125 B114">
    <cfRule type="cellIs" dxfId="403" priority="499" operator="equal">
      <formula>"No"</formula>
    </cfRule>
    <cfRule type="cellIs" dxfId="402" priority="500" operator="equal">
      <formula>"Yes"</formula>
    </cfRule>
  </conditionalFormatting>
  <conditionalFormatting sqref="A147 A136 A125 A114">
    <cfRule type="cellIs" dxfId="401" priority="496" operator="equal">
      <formula>"Yes"</formula>
    </cfRule>
    <cfRule type="cellIs" dxfId="400" priority="498" operator="equal">
      <formula>"No"</formula>
    </cfRule>
  </conditionalFormatting>
  <conditionalFormatting sqref="B147 B136 B125 B114">
    <cfRule type="cellIs" dxfId="399" priority="495" operator="greaterThan">
      <formula>0</formula>
    </cfRule>
    <cfRule type="cellIs" dxfId="398" priority="497" operator="equal">
      <formula>0</formula>
    </cfRule>
  </conditionalFormatting>
  <conditionalFormatting sqref="B257 B246 B235 B224 B213 B202 B191 B180 B169 B158">
    <cfRule type="cellIs" dxfId="397" priority="493" operator="equal">
      <formula>"No"</formula>
    </cfRule>
    <cfRule type="cellIs" dxfId="396" priority="494" operator="equal">
      <formula>"Yes"</formula>
    </cfRule>
  </conditionalFormatting>
  <conditionalFormatting sqref="A257 A246 A235 A224 A213 A202 A191 A180 A169 A158">
    <cfRule type="cellIs" dxfId="395" priority="490" operator="equal">
      <formula>"Yes"</formula>
    </cfRule>
    <cfRule type="cellIs" dxfId="394" priority="492" operator="equal">
      <formula>"No"</formula>
    </cfRule>
  </conditionalFormatting>
  <conditionalFormatting sqref="B257 B246 B235 B224 B213 B202 B191 B180 B169 B158">
    <cfRule type="cellIs" dxfId="393" priority="489" operator="greaterThan">
      <formula>0</formula>
    </cfRule>
    <cfRule type="cellIs" dxfId="392" priority="491" operator="equal">
      <formula>0</formula>
    </cfRule>
  </conditionalFormatting>
  <conditionalFormatting sqref="B290 B279 B268">
    <cfRule type="cellIs" dxfId="391" priority="487" operator="equal">
      <formula>"No"</formula>
    </cfRule>
    <cfRule type="cellIs" dxfId="390" priority="488" operator="equal">
      <formula>"Yes"</formula>
    </cfRule>
  </conditionalFormatting>
  <conditionalFormatting sqref="A290 A279 A268">
    <cfRule type="cellIs" dxfId="389" priority="484" operator="equal">
      <formula>"Yes"</formula>
    </cfRule>
    <cfRule type="cellIs" dxfId="388" priority="486" operator="equal">
      <formula>"No"</formula>
    </cfRule>
  </conditionalFormatting>
  <conditionalFormatting sqref="B290 B279 B268">
    <cfRule type="cellIs" dxfId="387" priority="483" operator="greaterThan">
      <formula>0</formula>
    </cfRule>
    <cfRule type="cellIs" dxfId="386" priority="485" operator="equal">
      <formula>0</formula>
    </cfRule>
  </conditionalFormatting>
  <conditionalFormatting sqref="B345 B334 B323 B312 B301">
    <cfRule type="cellIs" dxfId="385" priority="481" operator="equal">
      <formula>"No"</formula>
    </cfRule>
    <cfRule type="cellIs" dxfId="384" priority="482" operator="equal">
      <formula>"Yes"</formula>
    </cfRule>
  </conditionalFormatting>
  <conditionalFormatting sqref="A345 A334 A323 A312 A301">
    <cfRule type="cellIs" dxfId="383" priority="478" operator="equal">
      <formula>"Yes"</formula>
    </cfRule>
    <cfRule type="cellIs" dxfId="382" priority="480" operator="equal">
      <formula>"No"</formula>
    </cfRule>
  </conditionalFormatting>
  <conditionalFormatting sqref="B345 B334 B323 B312 B301">
    <cfRule type="cellIs" dxfId="381" priority="477" operator="greaterThan">
      <formula>0</formula>
    </cfRule>
    <cfRule type="cellIs" dxfId="380" priority="479" operator="equal">
      <formula>0</formula>
    </cfRule>
  </conditionalFormatting>
  <conditionalFormatting sqref="B389 B356 B367 B378">
    <cfRule type="cellIs" dxfId="379" priority="475" operator="equal">
      <formula>"No"</formula>
    </cfRule>
    <cfRule type="cellIs" dxfId="378" priority="476" operator="equal">
      <formula>"Yes"</formula>
    </cfRule>
  </conditionalFormatting>
  <conditionalFormatting sqref="A389 A356 A367 A378">
    <cfRule type="cellIs" dxfId="377" priority="472" operator="equal">
      <formula>"Yes"</formula>
    </cfRule>
    <cfRule type="cellIs" dxfId="376" priority="474" operator="equal">
      <formula>"No"</formula>
    </cfRule>
  </conditionalFormatting>
  <conditionalFormatting sqref="B389 B356 B367 B378">
    <cfRule type="cellIs" dxfId="375" priority="471" operator="greaterThan">
      <formula>0</formula>
    </cfRule>
    <cfRule type="cellIs" dxfId="374" priority="473" operator="equal">
      <formula>0</formula>
    </cfRule>
  </conditionalFormatting>
  <conditionalFormatting sqref="B455 B444 B433 B422 B411 B400">
    <cfRule type="cellIs" dxfId="373" priority="469" operator="equal">
      <formula>"No"</formula>
    </cfRule>
    <cfRule type="cellIs" dxfId="372" priority="470" operator="equal">
      <formula>"Yes"</formula>
    </cfRule>
  </conditionalFormatting>
  <conditionalFormatting sqref="A455 A444 A433 A422 A411 A400">
    <cfRule type="cellIs" dxfId="371" priority="466" operator="equal">
      <formula>"Yes"</formula>
    </cfRule>
    <cfRule type="cellIs" dxfId="370" priority="468" operator="equal">
      <formula>"No"</formula>
    </cfRule>
  </conditionalFormatting>
  <conditionalFormatting sqref="B455 B444 B433 B422 B411 B400">
    <cfRule type="cellIs" dxfId="369" priority="465" operator="greaterThan">
      <formula>0</formula>
    </cfRule>
    <cfRule type="cellIs" dxfId="368" priority="467" operator="equal">
      <formula>0</formula>
    </cfRule>
  </conditionalFormatting>
  <conditionalFormatting sqref="B554 B543 B532 B521 B510 B499 B488 B477 B466">
    <cfRule type="cellIs" dxfId="367" priority="463" operator="equal">
      <formula>"No"</formula>
    </cfRule>
    <cfRule type="cellIs" dxfId="366" priority="464" operator="equal">
      <formula>"Yes"</formula>
    </cfRule>
  </conditionalFormatting>
  <conditionalFormatting sqref="A554 A543 A532 A521 A510 A499 A488 A477 A466">
    <cfRule type="cellIs" dxfId="365" priority="460" operator="equal">
      <formula>"Yes"</formula>
    </cfRule>
    <cfRule type="cellIs" dxfId="364" priority="462" operator="equal">
      <formula>"No"</formula>
    </cfRule>
  </conditionalFormatting>
  <conditionalFormatting sqref="B554 B543 B532 B521 B510 B499 B488 B477 B466">
    <cfRule type="cellIs" dxfId="363" priority="459" operator="greaterThan">
      <formula>0</formula>
    </cfRule>
    <cfRule type="cellIs" dxfId="362" priority="461" operator="equal">
      <formula>0</formula>
    </cfRule>
  </conditionalFormatting>
  <conditionalFormatting sqref="B631 B620 B609 B598 B587 B576 B565">
    <cfRule type="cellIs" dxfId="361" priority="457" operator="equal">
      <formula>"No"</formula>
    </cfRule>
    <cfRule type="cellIs" dxfId="360" priority="458" operator="equal">
      <formula>"Yes"</formula>
    </cfRule>
  </conditionalFormatting>
  <conditionalFormatting sqref="A631 A620 A609 A598 A587 A576 A565">
    <cfRule type="cellIs" dxfId="359" priority="454" operator="equal">
      <formula>"Yes"</formula>
    </cfRule>
    <cfRule type="cellIs" dxfId="358" priority="456" operator="equal">
      <formula>"No"</formula>
    </cfRule>
  </conditionalFormatting>
  <conditionalFormatting sqref="B631 B620 B609 B598 B587 B576 B565">
    <cfRule type="cellIs" dxfId="357" priority="453" operator="greaterThan">
      <formula>0</formula>
    </cfRule>
    <cfRule type="cellIs" dxfId="356" priority="455" operator="equal">
      <formula>0</formula>
    </cfRule>
  </conditionalFormatting>
  <conditionalFormatting sqref="E89:I89 E91:I91 E87:J87">
    <cfRule type="cellIs" dxfId="355" priority="452" operator="equal">
      <formula>0</formula>
    </cfRule>
  </conditionalFormatting>
  <conditionalFormatting sqref="E88:I88 E90:I90 E92:I92">
    <cfRule type="cellIs" dxfId="354" priority="451" operator="equal">
      <formula>0</formula>
    </cfRule>
  </conditionalFormatting>
  <conditionalFormatting sqref="E100:I100 E102:I102 E98:J98">
    <cfRule type="cellIs" dxfId="353" priority="245" operator="equal">
      <formula>0</formula>
    </cfRule>
  </conditionalFormatting>
  <conditionalFormatting sqref="E99:I99 E101:I101 E103:I103">
    <cfRule type="cellIs" dxfId="352" priority="244" operator="equal">
      <formula>0</formula>
    </cfRule>
  </conditionalFormatting>
  <conditionalFormatting sqref="E111:I111 E113:I113 E109:J109">
    <cfRule type="cellIs" dxfId="351" priority="240" operator="equal">
      <formula>0</formula>
    </cfRule>
  </conditionalFormatting>
  <conditionalFormatting sqref="E110:I110 E112:I112 E114:I114">
    <cfRule type="cellIs" dxfId="350" priority="239" operator="equal">
      <formula>0</formula>
    </cfRule>
  </conditionalFormatting>
  <conditionalFormatting sqref="E122:I122 E124:I124 E120:J120">
    <cfRule type="cellIs" dxfId="349" priority="235" operator="equal">
      <formula>0</formula>
    </cfRule>
  </conditionalFormatting>
  <conditionalFormatting sqref="E121:I121 E123:I123 E125:I125">
    <cfRule type="cellIs" dxfId="348" priority="234" operator="equal">
      <formula>0</formula>
    </cfRule>
  </conditionalFormatting>
  <conditionalFormatting sqref="E133:I133 E135:I135 E131:J131">
    <cfRule type="cellIs" dxfId="347" priority="230" operator="equal">
      <formula>0</formula>
    </cfRule>
  </conditionalFormatting>
  <conditionalFormatting sqref="E132:I132 E134:I134 E136:I136">
    <cfRule type="cellIs" dxfId="346" priority="229" operator="equal">
      <formula>0</formula>
    </cfRule>
  </conditionalFormatting>
  <conditionalFormatting sqref="E144:I144 E146:I146 E142:J142">
    <cfRule type="cellIs" dxfId="345" priority="225" operator="equal">
      <formula>0</formula>
    </cfRule>
  </conditionalFormatting>
  <conditionalFormatting sqref="E143:I143 E145:I145 E147:I147">
    <cfRule type="cellIs" dxfId="344" priority="224" operator="equal">
      <formula>0</formula>
    </cfRule>
  </conditionalFormatting>
  <conditionalFormatting sqref="E155:I155 E157:I157 E153:J153">
    <cfRule type="cellIs" dxfId="343" priority="220" operator="equal">
      <formula>0</formula>
    </cfRule>
  </conditionalFormatting>
  <conditionalFormatting sqref="E154:I154 E156:I156 E158:I158">
    <cfRule type="cellIs" dxfId="342" priority="219" operator="equal">
      <formula>0</formula>
    </cfRule>
  </conditionalFormatting>
  <conditionalFormatting sqref="E166:I166 E168:I168 E164:J164">
    <cfRule type="cellIs" dxfId="341" priority="215" operator="equal">
      <formula>0</formula>
    </cfRule>
  </conditionalFormatting>
  <conditionalFormatting sqref="E165:I165 E167:I167 E169:I169">
    <cfRule type="cellIs" dxfId="340" priority="214" operator="equal">
      <formula>0</formula>
    </cfRule>
  </conditionalFormatting>
  <conditionalFormatting sqref="E177:I177 E179:I179 E175:J175">
    <cfRule type="cellIs" dxfId="339" priority="210" operator="equal">
      <formula>0</formula>
    </cfRule>
  </conditionalFormatting>
  <conditionalFormatting sqref="E176:I176 E178:I178 E180:I180">
    <cfRule type="cellIs" dxfId="338" priority="209" operator="equal">
      <formula>0</formula>
    </cfRule>
  </conditionalFormatting>
  <conditionalFormatting sqref="E188:I188 E190:I190 E186:J186">
    <cfRule type="cellIs" dxfId="337" priority="205" operator="equal">
      <formula>0</formula>
    </cfRule>
  </conditionalFormatting>
  <conditionalFormatting sqref="E187:I187 E189:I189 E191:I191">
    <cfRule type="cellIs" dxfId="336" priority="204" operator="equal">
      <formula>0</formula>
    </cfRule>
  </conditionalFormatting>
  <conditionalFormatting sqref="E199:I199 E201:I201 E197:J197">
    <cfRule type="cellIs" dxfId="335" priority="200" operator="equal">
      <formula>0</formula>
    </cfRule>
  </conditionalFormatting>
  <conditionalFormatting sqref="E198:I198 E200:I200 E202:I202">
    <cfRule type="cellIs" dxfId="334" priority="199" operator="equal">
      <formula>0</formula>
    </cfRule>
  </conditionalFormatting>
  <conditionalFormatting sqref="E210:I210 E212:I212 E208:J208">
    <cfRule type="cellIs" dxfId="333" priority="195" operator="equal">
      <formula>0</formula>
    </cfRule>
  </conditionalFormatting>
  <conditionalFormatting sqref="E209:I209 E211:I211 E213:I213">
    <cfRule type="cellIs" dxfId="332" priority="194" operator="equal">
      <formula>0</formula>
    </cfRule>
  </conditionalFormatting>
  <conditionalFormatting sqref="E221:I221 E223:I223 E219:J219">
    <cfRule type="cellIs" dxfId="331" priority="190" operator="equal">
      <formula>0</formula>
    </cfRule>
  </conditionalFormatting>
  <conditionalFormatting sqref="E220:I220 E222:I222 E224:I224">
    <cfRule type="cellIs" dxfId="330" priority="189" operator="equal">
      <formula>0</formula>
    </cfRule>
  </conditionalFormatting>
  <conditionalFormatting sqref="E232:I232 E234:I234 E230:J230">
    <cfRule type="cellIs" dxfId="329" priority="185" operator="equal">
      <formula>0</formula>
    </cfRule>
  </conditionalFormatting>
  <conditionalFormatting sqref="E231:I231 E233:I233 E235:I235">
    <cfRule type="cellIs" dxfId="328" priority="184" operator="equal">
      <formula>0</formula>
    </cfRule>
  </conditionalFormatting>
  <conditionalFormatting sqref="E243:I243 E245:I245 E241:J241">
    <cfRule type="cellIs" dxfId="327" priority="180" operator="equal">
      <formula>0</formula>
    </cfRule>
  </conditionalFormatting>
  <conditionalFormatting sqref="E242:I242 E244:I244 E246:I246">
    <cfRule type="cellIs" dxfId="326" priority="179" operator="equal">
      <formula>0</formula>
    </cfRule>
  </conditionalFormatting>
  <conditionalFormatting sqref="E254:I254 E256:I256 E252:J252">
    <cfRule type="cellIs" dxfId="325" priority="175" operator="equal">
      <formula>0</formula>
    </cfRule>
  </conditionalFormatting>
  <conditionalFormatting sqref="E253:I253 E255:I255 E257:I257">
    <cfRule type="cellIs" dxfId="324" priority="174" operator="equal">
      <formula>0</formula>
    </cfRule>
  </conditionalFormatting>
  <conditionalFormatting sqref="E265:I265 E267:I267 E263:J263">
    <cfRule type="cellIs" dxfId="323" priority="170" operator="equal">
      <formula>0</formula>
    </cfRule>
  </conditionalFormatting>
  <conditionalFormatting sqref="E264:I264 E266:I266 E268:I268">
    <cfRule type="cellIs" dxfId="322" priority="169" operator="equal">
      <formula>0</formula>
    </cfRule>
  </conditionalFormatting>
  <conditionalFormatting sqref="E276:I276 E278:I278 E274:J274">
    <cfRule type="cellIs" dxfId="321" priority="165" operator="equal">
      <formula>0</formula>
    </cfRule>
  </conditionalFormatting>
  <conditionalFormatting sqref="E275:I275 E277:I277 E279:I279">
    <cfRule type="cellIs" dxfId="320" priority="164" operator="equal">
      <formula>0</formula>
    </cfRule>
  </conditionalFormatting>
  <conditionalFormatting sqref="E287:I287 E289:I289 E285:J285">
    <cfRule type="cellIs" dxfId="319" priority="160" operator="equal">
      <formula>0</formula>
    </cfRule>
  </conditionalFormatting>
  <conditionalFormatting sqref="E286:I286 E288:I288 E290:I290">
    <cfRule type="cellIs" dxfId="318" priority="159" operator="equal">
      <formula>0</formula>
    </cfRule>
  </conditionalFormatting>
  <conditionalFormatting sqref="E298:I298 E300:I300 E296:J296">
    <cfRule type="cellIs" dxfId="317" priority="155" operator="equal">
      <formula>0</formula>
    </cfRule>
  </conditionalFormatting>
  <conditionalFormatting sqref="E297:I297 E299:I299 E301:I301">
    <cfRule type="cellIs" dxfId="316" priority="154" operator="equal">
      <formula>0</formula>
    </cfRule>
  </conditionalFormatting>
  <conditionalFormatting sqref="E309:I309 E311:I311 E307:J307">
    <cfRule type="cellIs" dxfId="315" priority="150" operator="equal">
      <formula>0</formula>
    </cfRule>
  </conditionalFormatting>
  <conditionalFormatting sqref="E308:I308 E310:I310 E312:I312">
    <cfRule type="cellIs" dxfId="314" priority="149" operator="equal">
      <formula>0</formula>
    </cfRule>
  </conditionalFormatting>
  <conditionalFormatting sqref="E320:I320 E322:I322 E318:J318">
    <cfRule type="cellIs" dxfId="313" priority="145" operator="equal">
      <formula>0</formula>
    </cfRule>
  </conditionalFormatting>
  <conditionalFormatting sqref="E319:I319 E321:I321 E323:I323">
    <cfRule type="cellIs" dxfId="312" priority="144" operator="equal">
      <formula>0</formula>
    </cfRule>
  </conditionalFormatting>
  <conditionalFormatting sqref="E331:I331 E333:I333 E329:J329">
    <cfRule type="cellIs" dxfId="311" priority="140" operator="equal">
      <formula>0</formula>
    </cfRule>
  </conditionalFormatting>
  <conditionalFormatting sqref="E330:I330 E332:I332 E334:I334">
    <cfRule type="cellIs" dxfId="310" priority="139" operator="equal">
      <formula>0</formula>
    </cfRule>
  </conditionalFormatting>
  <conditionalFormatting sqref="E342:I342 E344:I344 E340:J340">
    <cfRule type="cellIs" dxfId="309" priority="135" operator="equal">
      <formula>0</formula>
    </cfRule>
  </conditionalFormatting>
  <conditionalFormatting sqref="E341:I341 E343:I343 E345:I345">
    <cfRule type="cellIs" dxfId="308" priority="134" operator="equal">
      <formula>0</formula>
    </cfRule>
  </conditionalFormatting>
  <conditionalFormatting sqref="E353:I353 E355:I355 E351:J351">
    <cfRule type="cellIs" dxfId="307" priority="130" operator="equal">
      <formula>0</formula>
    </cfRule>
  </conditionalFormatting>
  <conditionalFormatting sqref="E352:I352 E354:I354 E356:I356">
    <cfRule type="cellIs" dxfId="306" priority="129" operator="equal">
      <formula>0</formula>
    </cfRule>
  </conditionalFormatting>
  <conditionalFormatting sqref="E364:I364 E366:I366 E362:J362">
    <cfRule type="cellIs" dxfId="305" priority="125" operator="equal">
      <formula>0</formula>
    </cfRule>
  </conditionalFormatting>
  <conditionalFormatting sqref="E363:I363 E365:I365 E367:I367">
    <cfRule type="cellIs" dxfId="304" priority="124" operator="equal">
      <formula>0</formula>
    </cfRule>
  </conditionalFormatting>
  <conditionalFormatting sqref="E375:I375 E377:I377 E373:J373">
    <cfRule type="cellIs" dxfId="303" priority="120" operator="equal">
      <formula>0</formula>
    </cfRule>
  </conditionalFormatting>
  <conditionalFormatting sqref="E374:I374 E376:I376 E378:I378">
    <cfRule type="cellIs" dxfId="302" priority="119" operator="equal">
      <formula>0</formula>
    </cfRule>
  </conditionalFormatting>
  <conditionalFormatting sqref="E386:I386 E388:I388 E384:J384">
    <cfRule type="cellIs" dxfId="301" priority="115" operator="equal">
      <formula>0</formula>
    </cfRule>
  </conditionalFormatting>
  <conditionalFormatting sqref="E385:I385 E387:I387 E389:I389">
    <cfRule type="cellIs" dxfId="300" priority="114" operator="equal">
      <formula>0</formula>
    </cfRule>
  </conditionalFormatting>
  <conditionalFormatting sqref="E397:I397 E399:I399 E395:J395">
    <cfRule type="cellIs" dxfId="299" priority="110" operator="equal">
      <formula>0</formula>
    </cfRule>
  </conditionalFormatting>
  <conditionalFormatting sqref="E396:I396 E398:I398 E400:I400">
    <cfRule type="cellIs" dxfId="298" priority="109" operator="equal">
      <formula>0</formula>
    </cfRule>
  </conditionalFormatting>
  <conditionalFormatting sqref="E408:I408 E410:I410 E406:J406">
    <cfRule type="cellIs" dxfId="297" priority="105" operator="equal">
      <formula>0</formula>
    </cfRule>
  </conditionalFormatting>
  <conditionalFormatting sqref="E407:I407 E409:I409 E411:I411">
    <cfRule type="cellIs" dxfId="296" priority="104" operator="equal">
      <formula>0</formula>
    </cfRule>
  </conditionalFormatting>
  <conditionalFormatting sqref="E419:I419 E421:I421 E417:J417">
    <cfRule type="cellIs" dxfId="295" priority="100" operator="equal">
      <formula>0</formula>
    </cfRule>
  </conditionalFormatting>
  <conditionalFormatting sqref="E418:I418 E420:I420 E422:I422">
    <cfRule type="cellIs" dxfId="294" priority="99" operator="equal">
      <formula>0</formula>
    </cfRule>
  </conditionalFormatting>
  <conditionalFormatting sqref="E430:I430 E432:I432 E428:J428">
    <cfRule type="cellIs" dxfId="293" priority="95" operator="equal">
      <formula>0</formula>
    </cfRule>
  </conditionalFormatting>
  <conditionalFormatting sqref="E429:I429 E431:I431 E433:I433">
    <cfRule type="cellIs" dxfId="292" priority="94" operator="equal">
      <formula>0</formula>
    </cfRule>
  </conditionalFormatting>
  <conditionalFormatting sqref="E441:I441 E443:I443 E439:J439">
    <cfRule type="cellIs" dxfId="291" priority="90" operator="equal">
      <formula>0</formula>
    </cfRule>
  </conditionalFormatting>
  <conditionalFormatting sqref="E440:I440 E442:I442 E444:I444">
    <cfRule type="cellIs" dxfId="290" priority="89" operator="equal">
      <formula>0</formula>
    </cfRule>
  </conditionalFormatting>
  <conditionalFormatting sqref="E452:I452 E454:I454 E450:J450">
    <cfRule type="cellIs" dxfId="289" priority="85" operator="equal">
      <formula>0</formula>
    </cfRule>
  </conditionalFormatting>
  <conditionalFormatting sqref="E451:I451 E453:I453 E455:I455">
    <cfRule type="cellIs" dxfId="288" priority="84" operator="equal">
      <formula>0</formula>
    </cfRule>
  </conditionalFormatting>
  <conditionalFormatting sqref="E463:I463 E465:I465 E461:J461">
    <cfRule type="cellIs" dxfId="287" priority="80" operator="equal">
      <formula>0</formula>
    </cfRule>
  </conditionalFormatting>
  <conditionalFormatting sqref="E462:I462 E464:I464 E466:I466">
    <cfRule type="cellIs" dxfId="286" priority="79" operator="equal">
      <formula>0</formula>
    </cfRule>
  </conditionalFormatting>
  <conditionalFormatting sqref="E474:I474 E476:I476 E472:J472">
    <cfRule type="cellIs" dxfId="285" priority="75" operator="equal">
      <formula>0</formula>
    </cfRule>
  </conditionalFormatting>
  <conditionalFormatting sqref="E473:I473 E475:I475 E477:I477">
    <cfRule type="cellIs" dxfId="284" priority="74" operator="equal">
      <formula>0</formula>
    </cfRule>
  </conditionalFormatting>
  <conditionalFormatting sqref="E485:I485 E487:I487 E483:J483">
    <cfRule type="cellIs" dxfId="283" priority="70" operator="equal">
      <formula>0</formula>
    </cfRule>
  </conditionalFormatting>
  <conditionalFormatting sqref="E484:I484 E486:I486 E488:I488">
    <cfRule type="cellIs" dxfId="282" priority="69" operator="equal">
      <formula>0</formula>
    </cfRule>
  </conditionalFormatting>
  <conditionalFormatting sqref="E496:I496 E498:I498 E494:J494">
    <cfRule type="cellIs" dxfId="281" priority="65" operator="equal">
      <formula>0</formula>
    </cfRule>
  </conditionalFormatting>
  <conditionalFormatting sqref="E495:I495 E497:I497 E499:I499">
    <cfRule type="cellIs" dxfId="280" priority="64" operator="equal">
      <formula>0</formula>
    </cfRule>
  </conditionalFormatting>
  <conditionalFormatting sqref="E507:I507 E509:I509 E505:J505">
    <cfRule type="cellIs" dxfId="279" priority="60" operator="equal">
      <formula>0</formula>
    </cfRule>
  </conditionalFormatting>
  <conditionalFormatting sqref="E506:I506 E508:I508 E510:I510">
    <cfRule type="cellIs" dxfId="278" priority="59" operator="equal">
      <formula>0</formula>
    </cfRule>
  </conditionalFormatting>
  <conditionalFormatting sqref="E518:I518 E520:I520 E516:J516">
    <cfRule type="cellIs" dxfId="277" priority="55" operator="equal">
      <formula>0</formula>
    </cfRule>
  </conditionalFormatting>
  <conditionalFormatting sqref="E517:I517 E519:I519 E521:I521">
    <cfRule type="cellIs" dxfId="276" priority="54" operator="equal">
      <formula>0</formula>
    </cfRule>
  </conditionalFormatting>
  <conditionalFormatting sqref="E529:I529 E531:I531 E527:J527">
    <cfRule type="cellIs" dxfId="275" priority="50" operator="equal">
      <formula>0</formula>
    </cfRule>
  </conditionalFormatting>
  <conditionalFormatting sqref="E528:I528 E530:I530 E532:I532">
    <cfRule type="cellIs" dxfId="274" priority="49" operator="equal">
      <formula>0</formula>
    </cfRule>
  </conditionalFormatting>
  <conditionalFormatting sqref="E540:I540 E542:I542 E538:J538">
    <cfRule type="cellIs" dxfId="273" priority="45" operator="equal">
      <formula>0</formula>
    </cfRule>
  </conditionalFormatting>
  <conditionalFormatting sqref="E539:I539 E541:I541 E543:I543">
    <cfRule type="cellIs" dxfId="272" priority="44" operator="equal">
      <formula>0</formula>
    </cfRule>
  </conditionalFormatting>
  <conditionalFormatting sqref="E551:I551 E553:I553 E549:J549">
    <cfRule type="cellIs" dxfId="271" priority="40" operator="equal">
      <formula>0</formula>
    </cfRule>
  </conditionalFormatting>
  <conditionalFormatting sqref="E550:I550 E552:I552 E554:I554">
    <cfRule type="cellIs" dxfId="270" priority="39" operator="equal">
      <formula>0</formula>
    </cfRule>
  </conditionalFormatting>
  <conditionalFormatting sqref="E562:I562 E564:I564 E560:J560">
    <cfRule type="cellIs" dxfId="269" priority="35" operator="equal">
      <formula>0</formula>
    </cfRule>
  </conditionalFormatting>
  <conditionalFormatting sqref="E561:I561 E563:I563 E565:I565">
    <cfRule type="cellIs" dxfId="268" priority="34" operator="equal">
      <formula>0</formula>
    </cfRule>
  </conditionalFormatting>
  <conditionalFormatting sqref="E573:I573 E575:I575 E571:J571">
    <cfRule type="cellIs" dxfId="267" priority="30" operator="equal">
      <formula>0</formula>
    </cfRule>
  </conditionalFormatting>
  <conditionalFormatting sqref="E572:I572 E574:I574 E576:I576">
    <cfRule type="cellIs" dxfId="266" priority="29" operator="equal">
      <formula>0</formula>
    </cfRule>
  </conditionalFormatting>
  <conditionalFormatting sqref="E584:I584 E586:I586 E582:J582">
    <cfRule type="cellIs" dxfId="265" priority="25" operator="equal">
      <formula>0</formula>
    </cfRule>
  </conditionalFormatting>
  <conditionalFormatting sqref="E583:I583 E585:I585 E587:I587">
    <cfRule type="cellIs" dxfId="264" priority="24" operator="equal">
      <formula>0</formula>
    </cfRule>
  </conditionalFormatting>
  <conditionalFormatting sqref="E595:I595 E597:I597 E593:J593">
    <cfRule type="cellIs" dxfId="263" priority="20" operator="equal">
      <formula>0</formula>
    </cfRule>
  </conditionalFormatting>
  <conditionalFormatting sqref="E594:I594 E596:I596 E598:I598">
    <cfRule type="cellIs" dxfId="262" priority="19" operator="equal">
      <formula>0</formula>
    </cfRule>
  </conditionalFormatting>
  <conditionalFormatting sqref="E606:I606 E608:I608 E604:J604">
    <cfRule type="cellIs" dxfId="261" priority="15" operator="equal">
      <formula>0</formula>
    </cfRule>
  </conditionalFormatting>
  <conditionalFormatting sqref="E605:I605 E607:I607 E609:I609">
    <cfRule type="cellIs" dxfId="260" priority="14" operator="equal">
      <formula>0</formula>
    </cfRule>
  </conditionalFormatting>
  <conditionalFormatting sqref="E617:I617 E619:I619 E615:J615">
    <cfRule type="cellIs" dxfId="259" priority="10" operator="equal">
      <formula>0</formula>
    </cfRule>
  </conditionalFormatting>
  <conditionalFormatting sqref="E616:I616 E618:I618 E620:I620">
    <cfRule type="cellIs" dxfId="258" priority="9" operator="equal">
      <formula>0</formula>
    </cfRule>
  </conditionalFormatting>
  <conditionalFormatting sqref="E628:I628 E630:I630 E626:J626">
    <cfRule type="cellIs" dxfId="257" priority="5" operator="equal">
      <formula>0</formula>
    </cfRule>
  </conditionalFormatting>
  <conditionalFormatting sqref="E627:I627 E629:I629 E631:I631">
    <cfRule type="cellIs" dxfId="256" priority="4" operator="equal">
      <formula>0</formula>
    </cfRule>
  </conditionalFormatting>
  <conditionalFormatting sqref="E639:I639 E641:I641 E637:J637">
    <cfRule type="cellIs" dxfId="255" priority="3" operator="equal">
      <formula>0</formula>
    </cfRule>
  </conditionalFormatting>
  <conditionalFormatting sqref="E638:I638 E640:I640 E642:I642">
    <cfRule type="cellIs" dxfId="254" priority="2" operator="equal">
      <formula>0</formula>
    </cfRule>
  </conditionalFormatting>
  <conditionalFormatting sqref="H14:H63">
    <cfRule type="cellIs" dxfId="253" priority="1" operator="equal">
      <formula>"No Bid"</formula>
    </cfRule>
  </conditionalFormatting>
  <conditionalFormatting sqref="J84">
    <cfRule type="cellIs" dxfId="252" priority="513" operator="notBetween">
      <formula>1</formula>
      <formula>#REF!</formula>
    </cfRule>
    <cfRule type="cellIs" dxfId="251" priority="514" operator="greaterThan">
      <formula>#REF!</formula>
    </cfRule>
    <cfRule type="cellIs" dxfId="250" priority="515" operator="greaterThan">
      <formula>#REF!</formula>
    </cfRule>
  </conditionalFormatting>
  <conditionalFormatting sqref="H14:H65">
    <cfRule type="cellIs" dxfId="249" priority="516" operator="notBetween">
      <formula>1</formula>
      <formula>#REF!</formula>
    </cfRule>
    <cfRule type="cellIs" dxfId="248" priority="517" operator="greaterThanOrEqual">
      <formula>#REF!</formula>
    </cfRule>
    <cfRule type="cellIs" dxfId="247" priority="518" operator="greaterThanOrEqual">
      <formula>#REF!</formula>
    </cfRule>
  </conditionalFormatting>
  <conditionalFormatting sqref="J95">
    <cfRule type="cellIs" dxfId="246" priority="246" operator="notBetween">
      <formula>1</formula>
      <formula>#REF!</formula>
    </cfRule>
    <cfRule type="cellIs" dxfId="245" priority="247" operator="greaterThan">
      <formula>#REF!</formula>
    </cfRule>
    <cfRule type="cellIs" dxfId="244" priority="248" operator="greaterThan">
      <formula>#REF!</formula>
    </cfRule>
  </conditionalFormatting>
  <conditionalFormatting sqref="J106">
    <cfRule type="cellIs" dxfId="243" priority="241" operator="notBetween">
      <formula>1</formula>
      <formula>#REF!</formula>
    </cfRule>
    <cfRule type="cellIs" dxfId="242" priority="242" operator="greaterThan">
      <formula>#REF!</formula>
    </cfRule>
    <cfRule type="cellIs" dxfId="241" priority="243" operator="greaterThan">
      <formula>#REF!</formula>
    </cfRule>
  </conditionalFormatting>
  <conditionalFormatting sqref="J117">
    <cfRule type="cellIs" dxfId="240" priority="236" operator="notBetween">
      <formula>1</formula>
      <formula>#REF!</formula>
    </cfRule>
    <cfRule type="cellIs" dxfId="239" priority="237" operator="greaterThan">
      <formula>#REF!</formula>
    </cfRule>
    <cfRule type="cellIs" dxfId="238" priority="238" operator="greaterThan">
      <formula>#REF!</formula>
    </cfRule>
  </conditionalFormatting>
  <conditionalFormatting sqref="J128">
    <cfRule type="cellIs" dxfId="237" priority="231" operator="notBetween">
      <formula>1</formula>
      <formula>#REF!</formula>
    </cfRule>
    <cfRule type="cellIs" dxfId="236" priority="232" operator="greaterThan">
      <formula>#REF!</formula>
    </cfRule>
    <cfRule type="cellIs" dxfId="235" priority="233" operator="greaterThan">
      <formula>#REF!</formula>
    </cfRule>
  </conditionalFormatting>
  <conditionalFormatting sqref="J139">
    <cfRule type="cellIs" dxfId="234" priority="226" operator="notBetween">
      <formula>1</formula>
      <formula>#REF!</formula>
    </cfRule>
    <cfRule type="cellIs" dxfId="233" priority="227" operator="greaterThan">
      <formula>#REF!</formula>
    </cfRule>
    <cfRule type="cellIs" dxfId="232" priority="228" operator="greaterThan">
      <formula>#REF!</formula>
    </cfRule>
  </conditionalFormatting>
  <conditionalFormatting sqref="J150">
    <cfRule type="cellIs" dxfId="231" priority="221" operator="notBetween">
      <formula>1</formula>
      <formula>#REF!</formula>
    </cfRule>
    <cfRule type="cellIs" dxfId="230" priority="222" operator="greaterThan">
      <formula>#REF!</formula>
    </cfRule>
    <cfRule type="cellIs" dxfId="229" priority="223" operator="greaterThan">
      <formula>#REF!</formula>
    </cfRule>
  </conditionalFormatting>
  <conditionalFormatting sqref="J161">
    <cfRule type="cellIs" dxfId="228" priority="216" operator="notBetween">
      <formula>1</formula>
      <formula>#REF!</formula>
    </cfRule>
    <cfRule type="cellIs" dxfId="227" priority="217" operator="greaterThan">
      <formula>#REF!</formula>
    </cfRule>
    <cfRule type="cellIs" dxfId="226" priority="218" operator="greaterThan">
      <formula>#REF!</formula>
    </cfRule>
  </conditionalFormatting>
  <conditionalFormatting sqref="J172">
    <cfRule type="cellIs" dxfId="225" priority="211" operator="notBetween">
      <formula>1</formula>
      <formula>#REF!</formula>
    </cfRule>
    <cfRule type="cellIs" dxfId="224" priority="212" operator="greaterThan">
      <formula>#REF!</formula>
    </cfRule>
    <cfRule type="cellIs" dxfId="223" priority="213" operator="greaterThan">
      <formula>#REF!</formula>
    </cfRule>
  </conditionalFormatting>
  <conditionalFormatting sqref="J183">
    <cfRule type="cellIs" dxfId="222" priority="206" operator="notBetween">
      <formula>1</formula>
      <formula>#REF!</formula>
    </cfRule>
    <cfRule type="cellIs" dxfId="221" priority="207" operator="greaterThan">
      <formula>#REF!</formula>
    </cfRule>
    <cfRule type="cellIs" dxfId="220" priority="208" operator="greaterThan">
      <formula>#REF!</formula>
    </cfRule>
  </conditionalFormatting>
  <conditionalFormatting sqref="J194">
    <cfRule type="cellIs" dxfId="219" priority="201" operator="notBetween">
      <formula>1</formula>
      <formula>#REF!</formula>
    </cfRule>
    <cfRule type="cellIs" dxfId="218" priority="202" operator="greaterThan">
      <formula>#REF!</formula>
    </cfRule>
    <cfRule type="cellIs" dxfId="217" priority="203" operator="greaterThan">
      <formula>#REF!</formula>
    </cfRule>
  </conditionalFormatting>
  <conditionalFormatting sqref="J205">
    <cfRule type="cellIs" dxfId="216" priority="196" operator="notBetween">
      <formula>1</formula>
      <formula>#REF!</formula>
    </cfRule>
    <cfRule type="cellIs" dxfId="215" priority="197" operator="greaterThan">
      <formula>#REF!</formula>
    </cfRule>
    <cfRule type="cellIs" dxfId="214" priority="198" operator="greaterThan">
      <formula>#REF!</formula>
    </cfRule>
  </conditionalFormatting>
  <conditionalFormatting sqref="J216">
    <cfRule type="cellIs" dxfId="213" priority="191" operator="notBetween">
      <formula>1</formula>
      <formula>#REF!</formula>
    </cfRule>
    <cfRule type="cellIs" dxfId="212" priority="192" operator="greaterThan">
      <formula>#REF!</formula>
    </cfRule>
    <cfRule type="cellIs" dxfId="211" priority="193" operator="greaterThan">
      <formula>#REF!</formula>
    </cfRule>
  </conditionalFormatting>
  <conditionalFormatting sqref="J227">
    <cfRule type="cellIs" dxfId="210" priority="186" operator="notBetween">
      <formula>1</formula>
      <formula>#REF!</formula>
    </cfRule>
    <cfRule type="cellIs" dxfId="209" priority="187" operator="greaterThan">
      <formula>#REF!</formula>
    </cfRule>
    <cfRule type="cellIs" dxfId="208" priority="188" operator="greaterThan">
      <formula>#REF!</formula>
    </cfRule>
  </conditionalFormatting>
  <conditionalFormatting sqref="J238">
    <cfRule type="cellIs" dxfId="207" priority="181" operator="notBetween">
      <formula>1</formula>
      <formula>#REF!</formula>
    </cfRule>
    <cfRule type="cellIs" dxfId="206" priority="182" operator="greaterThan">
      <formula>#REF!</formula>
    </cfRule>
    <cfRule type="cellIs" dxfId="205" priority="183" operator="greaterThan">
      <formula>#REF!</formula>
    </cfRule>
  </conditionalFormatting>
  <conditionalFormatting sqref="J249">
    <cfRule type="cellIs" dxfId="204" priority="176" operator="notBetween">
      <formula>1</formula>
      <formula>#REF!</formula>
    </cfRule>
    <cfRule type="cellIs" dxfId="203" priority="177" operator="greaterThan">
      <formula>#REF!</formula>
    </cfRule>
    <cfRule type="cellIs" dxfId="202" priority="178" operator="greaterThan">
      <formula>#REF!</formula>
    </cfRule>
  </conditionalFormatting>
  <conditionalFormatting sqref="J260">
    <cfRule type="cellIs" dxfId="201" priority="171" operator="notBetween">
      <formula>1</formula>
      <formula>#REF!</formula>
    </cfRule>
    <cfRule type="cellIs" dxfId="200" priority="172" operator="greaterThan">
      <formula>#REF!</formula>
    </cfRule>
    <cfRule type="cellIs" dxfId="199" priority="173" operator="greaterThan">
      <formula>#REF!</formula>
    </cfRule>
  </conditionalFormatting>
  <conditionalFormatting sqref="J271">
    <cfRule type="cellIs" dxfId="198" priority="166" operator="notBetween">
      <formula>1</formula>
      <formula>#REF!</formula>
    </cfRule>
    <cfRule type="cellIs" dxfId="197" priority="167" operator="greaterThan">
      <formula>#REF!</formula>
    </cfRule>
    <cfRule type="cellIs" dxfId="196" priority="168" operator="greaterThan">
      <formula>#REF!</formula>
    </cfRule>
  </conditionalFormatting>
  <conditionalFormatting sqref="J282">
    <cfRule type="cellIs" dxfId="195" priority="161" operator="notBetween">
      <formula>1</formula>
      <formula>#REF!</formula>
    </cfRule>
    <cfRule type="cellIs" dxfId="194" priority="162" operator="greaterThan">
      <formula>#REF!</formula>
    </cfRule>
    <cfRule type="cellIs" dxfId="193" priority="163" operator="greaterThan">
      <formula>#REF!</formula>
    </cfRule>
  </conditionalFormatting>
  <conditionalFormatting sqref="J293">
    <cfRule type="cellIs" dxfId="192" priority="156" operator="notBetween">
      <formula>1</formula>
      <formula>#REF!</formula>
    </cfRule>
    <cfRule type="cellIs" dxfId="191" priority="157" operator="greaterThan">
      <formula>#REF!</formula>
    </cfRule>
    <cfRule type="cellIs" dxfId="190" priority="158" operator="greaterThan">
      <formula>#REF!</formula>
    </cfRule>
  </conditionalFormatting>
  <conditionalFormatting sqref="J304">
    <cfRule type="cellIs" dxfId="189" priority="151" operator="notBetween">
      <formula>1</formula>
      <formula>#REF!</formula>
    </cfRule>
    <cfRule type="cellIs" dxfId="188" priority="152" operator="greaterThan">
      <formula>#REF!</formula>
    </cfRule>
    <cfRule type="cellIs" dxfId="187" priority="153" operator="greaterThan">
      <formula>#REF!</formula>
    </cfRule>
  </conditionalFormatting>
  <conditionalFormatting sqref="J315">
    <cfRule type="cellIs" dxfId="186" priority="146" operator="notBetween">
      <formula>1</formula>
      <formula>#REF!</formula>
    </cfRule>
    <cfRule type="cellIs" dxfId="185" priority="147" operator="greaterThan">
      <formula>#REF!</formula>
    </cfRule>
    <cfRule type="cellIs" dxfId="184" priority="148" operator="greaterThan">
      <formula>#REF!</formula>
    </cfRule>
  </conditionalFormatting>
  <conditionalFormatting sqref="J326">
    <cfRule type="cellIs" dxfId="183" priority="141" operator="notBetween">
      <formula>1</formula>
      <formula>#REF!</formula>
    </cfRule>
    <cfRule type="cellIs" dxfId="182" priority="142" operator="greaterThan">
      <formula>#REF!</formula>
    </cfRule>
    <cfRule type="cellIs" dxfId="181" priority="143" operator="greaterThan">
      <formula>#REF!</formula>
    </cfRule>
  </conditionalFormatting>
  <conditionalFormatting sqref="J337">
    <cfRule type="cellIs" dxfId="180" priority="136" operator="notBetween">
      <formula>1</formula>
      <formula>#REF!</formula>
    </cfRule>
    <cfRule type="cellIs" dxfId="179" priority="137" operator="greaterThan">
      <formula>#REF!</formula>
    </cfRule>
    <cfRule type="cellIs" dxfId="178" priority="138" operator="greaterThan">
      <formula>#REF!</formula>
    </cfRule>
  </conditionalFormatting>
  <conditionalFormatting sqref="J348">
    <cfRule type="cellIs" dxfId="177" priority="131" operator="notBetween">
      <formula>1</formula>
      <formula>#REF!</formula>
    </cfRule>
    <cfRule type="cellIs" dxfId="176" priority="132" operator="greaterThan">
      <formula>#REF!</formula>
    </cfRule>
    <cfRule type="cellIs" dxfId="175" priority="133" operator="greaterThan">
      <formula>#REF!</formula>
    </cfRule>
  </conditionalFormatting>
  <conditionalFormatting sqref="J359">
    <cfRule type="cellIs" dxfId="174" priority="126" operator="notBetween">
      <formula>1</formula>
      <formula>#REF!</formula>
    </cfRule>
    <cfRule type="cellIs" dxfId="173" priority="127" operator="greaterThan">
      <formula>#REF!</formula>
    </cfRule>
    <cfRule type="cellIs" dxfId="172" priority="128" operator="greaterThan">
      <formula>#REF!</formula>
    </cfRule>
  </conditionalFormatting>
  <conditionalFormatting sqref="J370">
    <cfRule type="cellIs" dxfId="171" priority="121" operator="notBetween">
      <formula>1</formula>
      <formula>#REF!</formula>
    </cfRule>
    <cfRule type="cellIs" dxfId="170" priority="122" operator="greaterThan">
      <formula>#REF!</formula>
    </cfRule>
    <cfRule type="cellIs" dxfId="169" priority="123" operator="greaterThan">
      <formula>#REF!</formula>
    </cfRule>
  </conditionalFormatting>
  <conditionalFormatting sqref="J381">
    <cfRule type="cellIs" dxfId="168" priority="116" operator="notBetween">
      <formula>1</formula>
      <formula>#REF!</formula>
    </cfRule>
    <cfRule type="cellIs" dxfId="167" priority="117" operator="greaterThan">
      <formula>#REF!</formula>
    </cfRule>
    <cfRule type="cellIs" dxfId="166" priority="118" operator="greaterThan">
      <formula>#REF!</formula>
    </cfRule>
  </conditionalFormatting>
  <conditionalFormatting sqref="J392">
    <cfRule type="cellIs" dxfId="165" priority="111" operator="notBetween">
      <formula>1</formula>
      <formula>#REF!</formula>
    </cfRule>
    <cfRule type="cellIs" dxfId="164" priority="112" operator="greaterThan">
      <formula>#REF!</formula>
    </cfRule>
    <cfRule type="cellIs" dxfId="163" priority="113" operator="greaterThan">
      <formula>#REF!</formula>
    </cfRule>
  </conditionalFormatting>
  <conditionalFormatting sqref="J403">
    <cfRule type="cellIs" dxfId="162" priority="106" operator="notBetween">
      <formula>1</formula>
      <formula>#REF!</formula>
    </cfRule>
    <cfRule type="cellIs" dxfId="161" priority="107" operator="greaterThan">
      <formula>#REF!</formula>
    </cfRule>
    <cfRule type="cellIs" dxfId="160" priority="108" operator="greaterThan">
      <formula>#REF!</formula>
    </cfRule>
  </conditionalFormatting>
  <conditionalFormatting sqref="J414">
    <cfRule type="cellIs" dxfId="159" priority="101" operator="notBetween">
      <formula>1</formula>
      <formula>#REF!</formula>
    </cfRule>
    <cfRule type="cellIs" dxfId="158" priority="102" operator="greaterThan">
      <formula>#REF!</formula>
    </cfRule>
    <cfRule type="cellIs" dxfId="157" priority="103" operator="greaterThan">
      <formula>#REF!</formula>
    </cfRule>
  </conditionalFormatting>
  <conditionalFormatting sqref="J425">
    <cfRule type="cellIs" dxfId="156" priority="96" operator="notBetween">
      <formula>1</formula>
      <formula>#REF!</formula>
    </cfRule>
    <cfRule type="cellIs" dxfId="155" priority="97" operator="greaterThan">
      <formula>#REF!</formula>
    </cfRule>
    <cfRule type="cellIs" dxfId="154" priority="98" operator="greaterThan">
      <formula>#REF!</formula>
    </cfRule>
  </conditionalFormatting>
  <conditionalFormatting sqref="J436">
    <cfRule type="cellIs" dxfId="153" priority="91" operator="notBetween">
      <formula>1</formula>
      <formula>#REF!</formula>
    </cfRule>
    <cfRule type="cellIs" dxfId="152" priority="92" operator="greaterThan">
      <formula>#REF!</formula>
    </cfRule>
    <cfRule type="cellIs" dxfId="151" priority="93" operator="greaterThan">
      <formula>#REF!</formula>
    </cfRule>
  </conditionalFormatting>
  <conditionalFormatting sqref="J447">
    <cfRule type="cellIs" dxfId="150" priority="86" operator="notBetween">
      <formula>1</formula>
      <formula>#REF!</formula>
    </cfRule>
    <cfRule type="cellIs" dxfId="149" priority="87" operator="greaterThan">
      <formula>#REF!</formula>
    </cfRule>
    <cfRule type="cellIs" dxfId="148" priority="88" operator="greaterThan">
      <formula>#REF!</formula>
    </cfRule>
  </conditionalFormatting>
  <conditionalFormatting sqref="J458">
    <cfRule type="cellIs" dxfId="147" priority="81" operator="notBetween">
      <formula>1</formula>
      <formula>#REF!</formula>
    </cfRule>
    <cfRule type="cellIs" dxfId="146" priority="82" operator="greaterThan">
      <formula>#REF!</formula>
    </cfRule>
    <cfRule type="cellIs" dxfId="145" priority="83" operator="greaterThan">
      <formula>#REF!</formula>
    </cfRule>
  </conditionalFormatting>
  <conditionalFormatting sqref="J469">
    <cfRule type="cellIs" dxfId="144" priority="76" operator="notBetween">
      <formula>1</formula>
      <formula>#REF!</formula>
    </cfRule>
    <cfRule type="cellIs" dxfId="143" priority="77" operator="greaterThan">
      <formula>#REF!</formula>
    </cfRule>
    <cfRule type="cellIs" dxfId="142" priority="78" operator="greaterThan">
      <formula>#REF!</formula>
    </cfRule>
  </conditionalFormatting>
  <conditionalFormatting sqref="J480">
    <cfRule type="cellIs" dxfId="141" priority="71" operator="notBetween">
      <formula>1</formula>
      <formula>#REF!</formula>
    </cfRule>
    <cfRule type="cellIs" dxfId="140" priority="72" operator="greaterThan">
      <formula>#REF!</formula>
    </cfRule>
    <cfRule type="cellIs" dxfId="139" priority="73" operator="greaterThan">
      <formula>#REF!</formula>
    </cfRule>
  </conditionalFormatting>
  <conditionalFormatting sqref="J491">
    <cfRule type="cellIs" dxfId="138" priority="66" operator="notBetween">
      <formula>1</formula>
      <formula>#REF!</formula>
    </cfRule>
    <cfRule type="cellIs" dxfId="137" priority="67" operator="greaterThan">
      <formula>#REF!</formula>
    </cfRule>
    <cfRule type="cellIs" dxfId="136" priority="68" operator="greaterThan">
      <formula>#REF!</formula>
    </cfRule>
  </conditionalFormatting>
  <conditionalFormatting sqref="J502">
    <cfRule type="cellIs" dxfId="135" priority="61" operator="notBetween">
      <formula>1</formula>
      <formula>#REF!</formula>
    </cfRule>
    <cfRule type="cellIs" dxfId="134" priority="62" operator="greaterThan">
      <formula>#REF!</formula>
    </cfRule>
    <cfRule type="cellIs" dxfId="133" priority="63" operator="greaterThan">
      <formula>#REF!</formula>
    </cfRule>
  </conditionalFormatting>
  <conditionalFormatting sqref="J513">
    <cfRule type="cellIs" dxfId="132" priority="56" operator="notBetween">
      <formula>1</formula>
      <formula>#REF!</formula>
    </cfRule>
    <cfRule type="cellIs" dxfId="131" priority="57" operator="greaterThan">
      <formula>#REF!</formula>
    </cfRule>
    <cfRule type="cellIs" dxfId="130" priority="58" operator="greaterThan">
      <formula>#REF!</formula>
    </cfRule>
  </conditionalFormatting>
  <conditionalFormatting sqref="J524">
    <cfRule type="cellIs" dxfId="129" priority="51" operator="notBetween">
      <formula>1</formula>
      <formula>#REF!</formula>
    </cfRule>
    <cfRule type="cellIs" dxfId="128" priority="52" operator="greaterThan">
      <formula>#REF!</formula>
    </cfRule>
    <cfRule type="cellIs" dxfId="127" priority="53" operator="greaterThan">
      <formula>#REF!</formula>
    </cfRule>
  </conditionalFormatting>
  <conditionalFormatting sqref="J535">
    <cfRule type="cellIs" dxfId="126" priority="46" operator="notBetween">
      <formula>1</formula>
      <formula>#REF!</formula>
    </cfRule>
    <cfRule type="cellIs" dxfId="125" priority="47" operator="greaterThan">
      <formula>#REF!</formula>
    </cfRule>
    <cfRule type="cellIs" dxfId="124" priority="48" operator="greaterThan">
      <formula>#REF!</formula>
    </cfRule>
  </conditionalFormatting>
  <conditionalFormatting sqref="J546">
    <cfRule type="cellIs" dxfId="123" priority="41" operator="notBetween">
      <formula>1</formula>
      <formula>#REF!</formula>
    </cfRule>
    <cfRule type="cellIs" dxfId="122" priority="42" operator="greaterThan">
      <formula>#REF!</formula>
    </cfRule>
    <cfRule type="cellIs" dxfId="121" priority="43" operator="greaterThan">
      <formula>#REF!</formula>
    </cfRule>
  </conditionalFormatting>
  <conditionalFormatting sqref="J557">
    <cfRule type="cellIs" dxfId="120" priority="36" operator="notBetween">
      <formula>1</formula>
      <formula>#REF!</formula>
    </cfRule>
    <cfRule type="cellIs" dxfId="119" priority="37" operator="greaterThan">
      <formula>#REF!</formula>
    </cfRule>
    <cfRule type="cellIs" dxfId="118" priority="38" operator="greaterThan">
      <formula>#REF!</formula>
    </cfRule>
  </conditionalFormatting>
  <conditionalFormatting sqref="J568">
    <cfRule type="cellIs" dxfId="117" priority="31" operator="notBetween">
      <formula>1</formula>
      <formula>#REF!</formula>
    </cfRule>
    <cfRule type="cellIs" dxfId="116" priority="32" operator="greaterThan">
      <formula>#REF!</formula>
    </cfRule>
    <cfRule type="cellIs" dxfId="115" priority="33" operator="greaterThan">
      <formula>#REF!</formula>
    </cfRule>
  </conditionalFormatting>
  <conditionalFormatting sqref="J579">
    <cfRule type="cellIs" dxfId="114" priority="26" operator="notBetween">
      <formula>1</formula>
      <formula>#REF!</formula>
    </cfRule>
    <cfRule type="cellIs" dxfId="113" priority="27" operator="greaterThan">
      <formula>#REF!</formula>
    </cfRule>
    <cfRule type="cellIs" dxfId="112" priority="28" operator="greaterThan">
      <formula>#REF!</formula>
    </cfRule>
  </conditionalFormatting>
  <conditionalFormatting sqref="J590">
    <cfRule type="cellIs" dxfId="111" priority="21" operator="notBetween">
      <formula>1</formula>
      <formula>#REF!</formula>
    </cfRule>
    <cfRule type="cellIs" dxfId="110" priority="22" operator="greaterThan">
      <formula>#REF!</formula>
    </cfRule>
    <cfRule type="cellIs" dxfId="109" priority="23" operator="greaterThan">
      <formula>#REF!</formula>
    </cfRule>
  </conditionalFormatting>
  <conditionalFormatting sqref="J601">
    <cfRule type="cellIs" dxfId="108" priority="16" operator="notBetween">
      <formula>1</formula>
      <formula>#REF!</formula>
    </cfRule>
    <cfRule type="cellIs" dxfId="107" priority="17" operator="greaterThan">
      <formula>#REF!</formula>
    </cfRule>
    <cfRule type="cellIs" dxfId="106" priority="18" operator="greaterThan">
      <formula>#REF!</formula>
    </cfRule>
  </conditionalFormatting>
  <conditionalFormatting sqref="J612">
    <cfRule type="cellIs" dxfId="105" priority="11" operator="notBetween">
      <formula>1</formula>
      <formula>#REF!</formula>
    </cfRule>
    <cfRule type="cellIs" dxfId="104" priority="12" operator="greaterThan">
      <formula>#REF!</formula>
    </cfRule>
    <cfRule type="cellIs" dxfId="103" priority="13" operator="greaterThan">
      <formula>#REF!</formula>
    </cfRule>
  </conditionalFormatting>
  <conditionalFormatting sqref="J623">
    <cfRule type="cellIs" dxfId="102" priority="6" operator="notBetween">
      <formula>1</formula>
      <formula>#REF!</formula>
    </cfRule>
    <cfRule type="cellIs" dxfId="101" priority="7" operator="greaterThan">
      <formula>#REF!</formula>
    </cfRule>
    <cfRule type="cellIs" dxfId="100" priority="8" operator="greaterThan">
      <formula>#REF!</formula>
    </cfRule>
  </conditionalFormatting>
  <pageMargins left="0.7" right="0.7" top="0.55000000000000004" bottom="0.55000000000000004" header="0.3" footer="0.3"/>
  <pageSetup scale="90" fitToHeight="0" orientation="portrait" horizontalDpi="1200" verticalDpi="1200" r:id="rId1"/>
  <headerFooter>
    <oddFooter>Page &amp;P of &amp;N</oddFooter>
  </headerFooter>
  <rowBreaks count="15" manualBreakCount="15">
    <brk id="60" min="3" max="9" man="1"/>
    <brk id="68" min="3" max="9" man="1"/>
    <brk id="105" min="3" max="9" man="1"/>
    <brk id="149" min="3" max="9" man="1"/>
    <brk id="193" min="3" max="9" man="1"/>
    <brk id="237" min="3" max="9" man="1"/>
    <brk id="281" min="3" max="9" man="1"/>
    <brk id="325" min="3" max="9" man="1"/>
    <brk id="369" min="3" max="9" man="1"/>
    <brk id="413" min="3" max="9" man="1"/>
    <brk id="457" min="3" max="9" man="1"/>
    <brk id="501" min="3" max="9" man="1"/>
    <brk id="545" min="3" max="9" man="1"/>
    <brk id="589" min="3" max="9" man="1"/>
    <brk id="633" min="3"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9521D-663B-41AF-99EC-9B8675B8272D}">
  <dimension ref="A1:X85"/>
  <sheetViews>
    <sheetView workbookViewId="0">
      <selection activeCell="H13" sqref="H13"/>
    </sheetView>
  </sheetViews>
  <sheetFormatPr defaultColWidth="9.140625" defaultRowHeight="15" x14ac:dyDescent="0.25"/>
  <cols>
    <col min="1" max="1" width="8.7109375" style="125" customWidth="1"/>
    <col min="2" max="2" width="65.7109375" style="3" customWidth="1"/>
    <col min="3" max="3" width="12.7109375" style="126" customWidth="1"/>
    <col min="4" max="4" width="3.7109375" style="2" customWidth="1"/>
    <col min="5" max="23" width="9.140625" style="2"/>
    <col min="24" max="24" width="4.140625" style="2" customWidth="1"/>
    <col min="25" max="16384" width="9.140625" style="2"/>
  </cols>
  <sheetData>
    <row r="1" spans="1:24" x14ac:dyDescent="0.25">
      <c r="A1" s="309"/>
      <c r="B1" s="309"/>
      <c r="C1" s="309"/>
      <c r="X1" s="3"/>
    </row>
    <row r="2" spans="1:24" ht="15" customHeight="1" x14ac:dyDescent="0.25">
      <c r="A2" s="159" t="str">
        <f>'Time and Effort Certification'!A2</f>
        <v>Number</v>
      </c>
      <c r="B2" s="160" t="str">
        <f>'Time and Effort Certification'!B2</f>
        <v>Application Requirements</v>
      </c>
      <c r="C2" s="159" t="str">
        <f>'Time and Effort Certification'!C2</f>
        <v>Availability</v>
      </c>
    </row>
    <row r="3" spans="1:24" s="11" customFormat="1" x14ac:dyDescent="0.25">
      <c r="A3" s="167">
        <v>1</v>
      </c>
      <c r="B3" s="155" t="s">
        <v>478</v>
      </c>
      <c r="C3" s="163"/>
    </row>
    <row r="4" spans="1:24" s="11" customFormat="1" ht="30" x14ac:dyDescent="0.25">
      <c r="A4" s="7">
        <f>A3+1</f>
        <v>2</v>
      </c>
      <c r="B4" s="6" t="s">
        <v>479</v>
      </c>
      <c r="C4" s="7"/>
    </row>
    <row r="5" spans="1:24" s="11" customFormat="1" ht="30" x14ac:dyDescent="0.25">
      <c r="A5" s="7">
        <f t="shared" ref="A5:A68" si="0">A4+1</f>
        <v>3</v>
      </c>
      <c r="B5" s="6" t="s">
        <v>480</v>
      </c>
      <c r="C5" s="7"/>
    </row>
    <row r="6" spans="1:24" s="11" customFormat="1" x14ac:dyDescent="0.25">
      <c r="A6" s="7">
        <f t="shared" si="0"/>
        <v>4</v>
      </c>
      <c r="B6" s="155" t="s">
        <v>481</v>
      </c>
      <c r="C6" s="163"/>
    </row>
    <row r="7" spans="1:24" s="11" customFormat="1" ht="30" x14ac:dyDescent="0.25">
      <c r="A7" s="7">
        <f t="shared" si="0"/>
        <v>5</v>
      </c>
      <c r="B7" s="123" t="s">
        <v>482</v>
      </c>
      <c r="C7" s="7"/>
    </row>
    <row r="8" spans="1:24" s="11" customFormat="1" ht="30" x14ac:dyDescent="0.25">
      <c r="A8" s="7">
        <f t="shared" si="0"/>
        <v>6</v>
      </c>
      <c r="B8" s="123" t="s">
        <v>483</v>
      </c>
      <c r="C8" s="7"/>
    </row>
    <row r="9" spans="1:24" s="11" customFormat="1" ht="45" x14ac:dyDescent="0.25">
      <c r="A9" s="7">
        <f t="shared" si="0"/>
        <v>7</v>
      </c>
      <c r="B9" s="123" t="s">
        <v>484</v>
      </c>
      <c r="C9" s="7"/>
    </row>
    <row r="10" spans="1:24" s="11" customFormat="1" x14ac:dyDescent="0.25">
      <c r="A10" s="7">
        <f t="shared" si="0"/>
        <v>8</v>
      </c>
      <c r="B10" s="123" t="s">
        <v>485</v>
      </c>
      <c r="C10" s="7"/>
    </row>
    <row r="11" spans="1:24" s="11" customFormat="1" ht="45" x14ac:dyDescent="0.25">
      <c r="A11" s="7">
        <f t="shared" si="0"/>
        <v>9</v>
      </c>
      <c r="B11" s="123" t="s">
        <v>486</v>
      </c>
      <c r="C11" s="7"/>
    </row>
    <row r="12" spans="1:24" s="11" customFormat="1" x14ac:dyDescent="0.25">
      <c r="A12" s="7">
        <f t="shared" si="0"/>
        <v>10</v>
      </c>
      <c r="B12" s="123" t="s">
        <v>487</v>
      </c>
      <c r="C12" s="7"/>
    </row>
    <row r="13" spans="1:24" s="11" customFormat="1" ht="60" x14ac:dyDescent="0.25">
      <c r="A13" s="7">
        <f t="shared" si="0"/>
        <v>11</v>
      </c>
      <c r="B13" s="123" t="s">
        <v>488</v>
      </c>
      <c r="C13" s="10"/>
    </row>
    <row r="14" spans="1:24" s="11" customFormat="1" ht="45" x14ac:dyDescent="0.25">
      <c r="A14" s="7">
        <f t="shared" si="0"/>
        <v>12</v>
      </c>
      <c r="B14" s="123" t="s">
        <v>489</v>
      </c>
      <c r="C14" s="10"/>
    </row>
    <row r="15" spans="1:24" s="11" customFormat="1" x14ac:dyDescent="0.25">
      <c r="A15" s="7">
        <f t="shared" si="0"/>
        <v>13</v>
      </c>
      <c r="B15" s="164" t="s">
        <v>490</v>
      </c>
      <c r="C15" s="10"/>
    </row>
    <row r="16" spans="1:24" s="11" customFormat="1" x14ac:dyDescent="0.25">
      <c r="A16" s="7">
        <f t="shared" si="0"/>
        <v>14</v>
      </c>
      <c r="B16" s="164" t="s">
        <v>491</v>
      </c>
      <c r="C16" s="10"/>
    </row>
    <row r="17" spans="1:3" s="11" customFormat="1" x14ac:dyDescent="0.25">
      <c r="A17" s="7">
        <f t="shared" si="0"/>
        <v>15</v>
      </c>
      <c r="B17" s="164" t="s">
        <v>492</v>
      </c>
      <c r="C17" s="10"/>
    </row>
    <row r="18" spans="1:3" s="11" customFormat="1" x14ac:dyDescent="0.25">
      <c r="A18" s="7">
        <f t="shared" si="0"/>
        <v>16</v>
      </c>
      <c r="B18" s="164" t="s">
        <v>493</v>
      </c>
      <c r="C18" s="10"/>
    </row>
    <row r="19" spans="1:3" s="11" customFormat="1" x14ac:dyDescent="0.25">
      <c r="A19" s="7">
        <f t="shared" si="0"/>
        <v>17</v>
      </c>
      <c r="B19" s="164" t="s">
        <v>494</v>
      </c>
      <c r="C19" s="7"/>
    </row>
    <row r="20" spans="1:3" s="11" customFormat="1" x14ac:dyDescent="0.25">
      <c r="A20" s="7">
        <f t="shared" si="0"/>
        <v>18</v>
      </c>
      <c r="B20" s="164" t="s">
        <v>495</v>
      </c>
      <c r="C20" s="7"/>
    </row>
    <row r="21" spans="1:3" s="11" customFormat="1" x14ac:dyDescent="0.25">
      <c r="A21" s="7">
        <f t="shared" si="0"/>
        <v>19</v>
      </c>
      <c r="B21" s="164" t="s">
        <v>496</v>
      </c>
      <c r="C21" s="7"/>
    </row>
    <row r="22" spans="1:3" s="11" customFormat="1" x14ac:dyDescent="0.25">
      <c r="A22" s="7">
        <f t="shared" si="0"/>
        <v>20</v>
      </c>
      <c r="B22" s="164" t="s">
        <v>497</v>
      </c>
      <c r="C22" s="7"/>
    </row>
    <row r="23" spans="1:3" s="11" customFormat="1" x14ac:dyDescent="0.25">
      <c r="A23" s="7">
        <f t="shared" si="0"/>
        <v>21</v>
      </c>
      <c r="B23" s="164" t="s">
        <v>498</v>
      </c>
      <c r="C23" s="7"/>
    </row>
    <row r="24" spans="1:3" s="11" customFormat="1" ht="45" x14ac:dyDescent="0.25">
      <c r="A24" s="7">
        <f t="shared" si="0"/>
        <v>22</v>
      </c>
      <c r="B24" s="123" t="s">
        <v>499</v>
      </c>
      <c r="C24" s="7"/>
    </row>
    <row r="25" spans="1:3" s="11" customFormat="1" ht="30" x14ac:dyDescent="0.25">
      <c r="A25" s="7">
        <f t="shared" si="0"/>
        <v>23</v>
      </c>
      <c r="B25" s="123" t="s">
        <v>500</v>
      </c>
      <c r="C25" s="7"/>
    </row>
    <row r="26" spans="1:3" s="11" customFormat="1" ht="30" x14ac:dyDescent="0.25">
      <c r="A26" s="7">
        <f t="shared" si="0"/>
        <v>24</v>
      </c>
      <c r="B26" s="123" t="s">
        <v>501</v>
      </c>
      <c r="C26" s="7"/>
    </row>
    <row r="27" spans="1:3" s="11" customFormat="1" x14ac:dyDescent="0.25">
      <c r="A27" s="7">
        <f t="shared" si="0"/>
        <v>25</v>
      </c>
      <c r="B27" s="123" t="s">
        <v>502</v>
      </c>
      <c r="C27" s="7"/>
    </row>
    <row r="28" spans="1:3" s="11" customFormat="1" ht="60" x14ac:dyDescent="0.25">
      <c r="A28" s="7">
        <f t="shared" si="0"/>
        <v>26</v>
      </c>
      <c r="B28" s="123" t="s">
        <v>503</v>
      </c>
      <c r="C28" s="7"/>
    </row>
    <row r="29" spans="1:3" s="11" customFormat="1" ht="30" x14ac:dyDescent="0.25">
      <c r="A29" s="7">
        <f t="shared" si="0"/>
        <v>27</v>
      </c>
      <c r="B29" s="123" t="s">
        <v>504</v>
      </c>
      <c r="C29" s="7"/>
    </row>
    <row r="30" spans="1:3" s="11" customFormat="1" ht="30" x14ac:dyDescent="0.25">
      <c r="A30" s="7">
        <f t="shared" si="0"/>
        <v>28</v>
      </c>
      <c r="B30" s="123" t="s">
        <v>505</v>
      </c>
      <c r="C30" s="7"/>
    </row>
    <row r="31" spans="1:3" s="11" customFormat="1" ht="30" x14ac:dyDescent="0.25">
      <c r="A31" s="7">
        <f t="shared" si="0"/>
        <v>29</v>
      </c>
      <c r="B31" s="123" t="s">
        <v>506</v>
      </c>
      <c r="C31" s="7"/>
    </row>
    <row r="32" spans="1:3" s="11" customFormat="1" ht="30" x14ac:dyDescent="0.25">
      <c r="A32" s="7">
        <f t="shared" si="0"/>
        <v>30</v>
      </c>
      <c r="B32" s="6" t="s">
        <v>507</v>
      </c>
      <c r="C32" s="7"/>
    </row>
    <row r="33" spans="1:3" s="11" customFormat="1" ht="30" x14ac:dyDescent="0.25">
      <c r="A33" s="7">
        <f t="shared" si="0"/>
        <v>31</v>
      </c>
      <c r="B33" s="6" t="s">
        <v>508</v>
      </c>
      <c r="C33" s="7"/>
    </row>
    <row r="34" spans="1:3" s="11" customFormat="1" ht="45" x14ac:dyDescent="0.25">
      <c r="A34" s="7">
        <f t="shared" si="0"/>
        <v>32</v>
      </c>
      <c r="B34" s="6" t="s">
        <v>509</v>
      </c>
      <c r="C34" s="7"/>
    </row>
    <row r="35" spans="1:3" s="11" customFormat="1" ht="30" x14ac:dyDescent="0.25">
      <c r="A35" s="7">
        <f t="shared" si="0"/>
        <v>33</v>
      </c>
      <c r="B35" s="123" t="s">
        <v>510</v>
      </c>
      <c r="C35" s="7"/>
    </row>
    <row r="36" spans="1:3" s="11" customFormat="1" ht="30" x14ac:dyDescent="0.25">
      <c r="A36" s="7">
        <f t="shared" si="0"/>
        <v>34</v>
      </c>
      <c r="B36" s="123" t="s">
        <v>511</v>
      </c>
      <c r="C36" s="7"/>
    </row>
    <row r="37" spans="1:3" s="11" customFormat="1" ht="45" x14ac:dyDescent="0.25">
      <c r="A37" s="7">
        <f t="shared" si="0"/>
        <v>35</v>
      </c>
      <c r="B37" s="123" t="s">
        <v>512</v>
      </c>
      <c r="C37" s="7"/>
    </row>
    <row r="38" spans="1:3" s="11" customFormat="1" ht="60" x14ac:dyDescent="0.25">
      <c r="A38" s="7">
        <f t="shared" si="0"/>
        <v>36</v>
      </c>
      <c r="B38" s="123" t="s">
        <v>513</v>
      </c>
      <c r="C38" s="7"/>
    </row>
    <row r="39" spans="1:3" s="11" customFormat="1" ht="30" x14ac:dyDescent="0.25">
      <c r="A39" s="7">
        <f t="shared" si="0"/>
        <v>37</v>
      </c>
      <c r="B39" s="123" t="s">
        <v>514</v>
      </c>
      <c r="C39" s="7"/>
    </row>
    <row r="40" spans="1:3" s="11" customFormat="1" ht="30" x14ac:dyDescent="0.25">
      <c r="A40" s="7">
        <f t="shared" si="0"/>
        <v>38</v>
      </c>
      <c r="B40" s="123" t="s">
        <v>515</v>
      </c>
      <c r="C40" s="7"/>
    </row>
    <row r="41" spans="1:3" s="11" customFormat="1" ht="30" x14ac:dyDescent="0.25">
      <c r="A41" s="7">
        <f t="shared" si="0"/>
        <v>39</v>
      </c>
      <c r="B41" s="123" t="s">
        <v>516</v>
      </c>
      <c r="C41" s="7"/>
    </row>
    <row r="42" spans="1:3" s="11" customFormat="1" ht="30" x14ac:dyDescent="0.25">
      <c r="A42" s="7">
        <f t="shared" si="0"/>
        <v>40</v>
      </c>
      <c r="B42" s="123" t="s">
        <v>517</v>
      </c>
      <c r="C42" s="7"/>
    </row>
    <row r="43" spans="1:3" s="11" customFormat="1" ht="30" x14ac:dyDescent="0.25">
      <c r="A43" s="7">
        <f t="shared" si="0"/>
        <v>41</v>
      </c>
      <c r="B43" s="123" t="s">
        <v>518</v>
      </c>
      <c r="C43" s="7"/>
    </row>
    <row r="44" spans="1:3" s="11" customFormat="1" x14ac:dyDescent="0.25">
      <c r="A44" s="7">
        <f t="shared" si="0"/>
        <v>42</v>
      </c>
      <c r="B44" s="166" t="s">
        <v>519</v>
      </c>
      <c r="C44" s="163"/>
    </row>
    <row r="45" spans="1:3" s="11" customFormat="1" ht="30" x14ac:dyDescent="0.25">
      <c r="A45" s="7">
        <f t="shared" si="0"/>
        <v>43</v>
      </c>
      <c r="B45" s="6" t="s">
        <v>520</v>
      </c>
      <c r="C45" s="7"/>
    </row>
    <row r="46" spans="1:3" s="11" customFormat="1" x14ac:dyDescent="0.25">
      <c r="A46" s="7">
        <f t="shared" si="0"/>
        <v>44</v>
      </c>
      <c r="B46" s="6" t="s">
        <v>521</v>
      </c>
      <c r="C46" s="7"/>
    </row>
    <row r="47" spans="1:3" s="11" customFormat="1" ht="30" x14ac:dyDescent="0.25">
      <c r="A47" s="7">
        <f t="shared" si="0"/>
        <v>45</v>
      </c>
      <c r="B47" s="123" t="s">
        <v>522</v>
      </c>
      <c r="C47" s="7"/>
    </row>
    <row r="48" spans="1:3" s="11" customFormat="1" ht="30" x14ac:dyDescent="0.25">
      <c r="A48" s="7">
        <f t="shared" si="0"/>
        <v>46</v>
      </c>
      <c r="B48" s="6" t="s">
        <v>523</v>
      </c>
      <c r="C48" s="7"/>
    </row>
    <row r="49" spans="1:3" s="11" customFormat="1" ht="30" x14ac:dyDescent="0.25">
      <c r="A49" s="7">
        <f t="shared" si="0"/>
        <v>47</v>
      </c>
      <c r="B49" s="6" t="s">
        <v>524</v>
      </c>
      <c r="C49" s="7"/>
    </row>
    <row r="50" spans="1:3" s="11" customFormat="1" ht="30" x14ac:dyDescent="0.25">
      <c r="A50" s="7">
        <f t="shared" si="0"/>
        <v>48</v>
      </c>
      <c r="B50" s="6" t="s">
        <v>525</v>
      </c>
      <c r="C50" s="7"/>
    </row>
    <row r="51" spans="1:3" s="11" customFormat="1" x14ac:dyDescent="0.25">
      <c r="A51" s="7">
        <f t="shared" si="0"/>
        <v>49</v>
      </c>
      <c r="B51" s="6" t="s">
        <v>526</v>
      </c>
      <c r="C51" s="7"/>
    </row>
    <row r="52" spans="1:3" s="11" customFormat="1" ht="30" x14ac:dyDescent="0.25">
      <c r="A52" s="7">
        <f t="shared" si="0"/>
        <v>50</v>
      </c>
      <c r="B52" s="6" t="s">
        <v>527</v>
      </c>
      <c r="C52" s="7"/>
    </row>
    <row r="53" spans="1:3" s="11" customFormat="1" ht="30" x14ac:dyDescent="0.25">
      <c r="A53" s="7">
        <f t="shared" si="0"/>
        <v>51</v>
      </c>
      <c r="B53" s="6" t="s">
        <v>528</v>
      </c>
      <c r="C53" s="7"/>
    </row>
    <row r="54" spans="1:3" s="11" customFormat="1" x14ac:dyDescent="0.25">
      <c r="A54" s="7">
        <f t="shared" si="0"/>
        <v>52</v>
      </c>
      <c r="B54" s="164" t="s">
        <v>529</v>
      </c>
      <c r="C54" s="7"/>
    </row>
    <row r="55" spans="1:3" s="11" customFormat="1" x14ac:dyDescent="0.25">
      <c r="A55" s="7">
        <f t="shared" si="0"/>
        <v>53</v>
      </c>
      <c r="B55" s="164" t="s">
        <v>530</v>
      </c>
      <c r="C55" s="7"/>
    </row>
    <row r="56" spans="1:3" s="11" customFormat="1" x14ac:dyDescent="0.25">
      <c r="A56" s="7">
        <f t="shared" si="0"/>
        <v>54</v>
      </c>
      <c r="B56" s="164" t="s">
        <v>531</v>
      </c>
      <c r="C56" s="7"/>
    </row>
    <row r="57" spans="1:3" s="11" customFormat="1" x14ac:dyDescent="0.25">
      <c r="A57" s="7">
        <f t="shared" si="0"/>
        <v>55</v>
      </c>
      <c r="B57" s="164" t="s">
        <v>532</v>
      </c>
      <c r="C57" s="7"/>
    </row>
    <row r="58" spans="1:3" s="11" customFormat="1" ht="30" x14ac:dyDescent="0.25">
      <c r="A58" s="7">
        <f t="shared" si="0"/>
        <v>56</v>
      </c>
      <c r="B58" s="164" t="s">
        <v>533</v>
      </c>
      <c r="C58" s="7"/>
    </row>
    <row r="59" spans="1:3" s="11" customFormat="1" x14ac:dyDescent="0.25">
      <c r="A59" s="7">
        <f t="shared" si="0"/>
        <v>57</v>
      </c>
      <c r="B59" s="164" t="s">
        <v>534</v>
      </c>
      <c r="C59" s="7"/>
    </row>
    <row r="60" spans="1:3" s="11" customFormat="1" ht="30" x14ac:dyDescent="0.25">
      <c r="A60" s="7">
        <f t="shared" si="0"/>
        <v>58</v>
      </c>
      <c r="B60" s="6" t="s">
        <v>535</v>
      </c>
      <c r="C60" s="7"/>
    </row>
    <row r="61" spans="1:3" s="11" customFormat="1" ht="30" x14ac:dyDescent="0.25">
      <c r="A61" s="7">
        <f t="shared" si="0"/>
        <v>59</v>
      </c>
      <c r="B61" s="123" t="s">
        <v>536</v>
      </c>
      <c r="C61" s="7"/>
    </row>
    <row r="62" spans="1:3" s="11" customFormat="1" ht="30" x14ac:dyDescent="0.25">
      <c r="A62" s="7">
        <f t="shared" si="0"/>
        <v>60</v>
      </c>
      <c r="B62" s="123" t="s">
        <v>537</v>
      </c>
      <c r="C62" s="7"/>
    </row>
    <row r="63" spans="1:3" s="11" customFormat="1" ht="30" x14ac:dyDescent="0.25">
      <c r="A63" s="7">
        <f t="shared" si="0"/>
        <v>61</v>
      </c>
      <c r="B63" s="6" t="s">
        <v>538</v>
      </c>
      <c r="C63" s="7"/>
    </row>
    <row r="64" spans="1:3" s="11" customFormat="1" x14ac:dyDescent="0.25">
      <c r="A64" s="7">
        <f t="shared" si="0"/>
        <v>62</v>
      </c>
      <c r="B64" s="155" t="s">
        <v>539</v>
      </c>
      <c r="C64" s="163"/>
    </row>
    <row r="65" spans="1:3" s="11" customFormat="1" x14ac:dyDescent="0.25">
      <c r="A65" s="7">
        <f t="shared" si="0"/>
        <v>63</v>
      </c>
      <c r="B65" s="6" t="s">
        <v>540</v>
      </c>
      <c r="C65" s="7"/>
    </row>
    <row r="66" spans="1:3" s="11" customFormat="1" x14ac:dyDescent="0.25">
      <c r="A66" s="7">
        <f t="shared" si="0"/>
        <v>64</v>
      </c>
      <c r="B66" s="6" t="s">
        <v>541</v>
      </c>
      <c r="C66" s="7"/>
    </row>
    <row r="67" spans="1:3" s="11" customFormat="1" ht="30" x14ac:dyDescent="0.25">
      <c r="A67" s="7">
        <f t="shared" si="0"/>
        <v>65</v>
      </c>
      <c r="B67" s="6" t="s">
        <v>542</v>
      </c>
      <c r="C67" s="7"/>
    </row>
    <row r="68" spans="1:3" s="11" customFormat="1" ht="30" x14ac:dyDescent="0.25">
      <c r="A68" s="7">
        <f t="shared" si="0"/>
        <v>66</v>
      </c>
      <c r="B68" s="6" t="s">
        <v>543</v>
      </c>
      <c r="C68" s="7"/>
    </row>
    <row r="69" spans="1:3" s="11" customFormat="1" ht="30" x14ac:dyDescent="0.25">
      <c r="A69" s="7">
        <f t="shared" ref="A69:A85" si="1">A68+1</f>
        <v>67</v>
      </c>
      <c r="B69" s="6" t="s">
        <v>544</v>
      </c>
      <c r="C69" s="7"/>
    </row>
    <row r="70" spans="1:3" s="11" customFormat="1" ht="30" x14ac:dyDescent="0.25">
      <c r="A70" s="7">
        <f t="shared" si="1"/>
        <v>68</v>
      </c>
      <c r="B70" s="6" t="s">
        <v>545</v>
      </c>
      <c r="C70" s="7"/>
    </row>
    <row r="71" spans="1:3" s="11" customFormat="1" x14ac:dyDescent="0.25">
      <c r="A71" s="7">
        <f t="shared" si="1"/>
        <v>69</v>
      </c>
      <c r="B71" s="6" t="s">
        <v>546</v>
      </c>
      <c r="C71" s="7"/>
    </row>
    <row r="72" spans="1:3" s="11" customFormat="1" ht="30" x14ac:dyDescent="0.25">
      <c r="A72" s="7">
        <f t="shared" si="1"/>
        <v>70</v>
      </c>
      <c r="B72" s="6" t="s">
        <v>547</v>
      </c>
      <c r="C72" s="7"/>
    </row>
    <row r="73" spans="1:3" s="11" customFormat="1" x14ac:dyDescent="0.25">
      <c r="A73" s="7">
        <f t="shared" si="1"/>
        <v>71</v>
      </c>
      <c r="B73" s="6" t="s">
        <v>548</v>
      </c>
      <c r="C73" s="7"/>
    </row>
    <row r="74" spans="1:3" s="11" customFormat="1" ht="30" x14ac:dyDescent="0.25">
      <c r="A74" s="7">
        <f t="shared" si="1"/>
        <v>72</v>
      </c>
      <c r="B74" s="6" t="s">
        <v>549</v>
      </c>
      <c r="C74" s="7"/>
    </row>
    <row r="75" spans="1:3" s="11" customFormat="1" x14ac:dyDescent="0.25">
      <c r="A75" s="7">
        <f t="shared" si="1"/>
        <v>73</v>
      </c>
      <c r="B75" s="155" t="s">
        <v>6</v>
      </c>
      <c r="C75" s="163"/>
    </row>
    <row r="76" spans="1:3" s="11" customFormat="1" x14ac:dyDescent="0.25">
      <c r="A76" s="7">
        <f t="shared" si="1"/>
        <v>74</v>
      </c>
      <c r="B76" s="6" t="s">
        <v>550</v>
      </c>
      <c r="C76" s="7"/>
    </row>
    <row r="77" spans="1:3" s="11" customFormat="1" x14ac:dyDescent="0.25">
      <c r="A77" s="7">
        <f t="shared" si="1"/>
        <v>75</v>
      </c>
      <c r="B77" s="6" t="s">
        <v>551</v>
      </c>
      <c r="C77" s="7"/>
    </row>
    <row r="78" spans="1:3" s="11" customFormat="1" ht="45" x14ac:dyDescent="0.25">
      <c r="A78" s="7">
        <f t="shared" si="1"/>
        <v>76</v>
      </c>
      <c r="B78" s="6" t="s">
        <v>552</v>
      </c>
      <c r="C78" s="7"/>
    </row>
    <row r="79" spans="1:3" s="11" customFormat="1" ht="45" x14ac:dyDescent="0.25">
      <c r="A79" s="7">
        <f t="shared" si="1"/>
        <v>77</v>
      </c>
      <c r="B79" s="6" t="s">
        <v>553</v>
      </c>
      <c r="C79" s="7"/>
    </row>
    <row r="80" spans="1:3" s="11" customFormat="1" ht="30" x14ac:dyDescent="0.25">
      <c r="A80" s="7">
        <f t="shared" si="1"/>
        <v>78</v>
      </c>
      <c r="B80" s="6" t="s">
        <v>554</v>
      </c>
      <c r="C80" s="7"/>
    </row>
    <row r="81" spans="1:3" s="11" customFormat="1" ht="45" x14ac:dyDescent="0.25">
      <c r="A81" s="7">
        <f t="shared" si="1"/>
        <v>79</v>
      </c>
      <c r="B81" s="6" t="s">
        <v>555</v>
      </c>
      <c r="C81" s="7"/>
    </row>
    <row r="82" spans="1:3" s="11" customFormat="1" x14ac:dyDescent="0.25">
      <c r="A82" s="7">
        <f t="shared" si="1"/>
        <v>80</v>
      </c>
      <c r="B82" s="155" t="s">
        <v>556</v>
      </c>
      <c r="C82" s="163"/>
    </row>
    <row r="83" spans="1:3" s="11" customFormat="1" ht="45" x14ac:dyDescent="0.25">
      <c r="A83" s="7">
        <f t="shared" si="1"/>
        <v>81</v>
      </c>
      <c r="B83" s="6" t="s">
        <v>557</v>
      </c>
      <c r="C83" s="7"/>
    </row>
    <row r="84" spans="1:3" s="11" customFormat="1" ht="45" x14ac:dyDescent="0.25">
      <c r="A84" s="7">
        <f t="shared" si="1"/>
        <v>82</v>
      </c>
      <c r="B84" s="6" t="s">
        <v>558</v>
      </c>
      <c r="C84" s="7"/>
    </row>
    <row r="85" spans="1:3" s="11" customFormat="1" ht="45" x14ac:dyDescent="0.25">
      <c r="A85" s="7">
        <f t="shared" si="1"/>
        <v>83</v>
      </c>
      <c r="B85" s="6" t="s">
        <v>559</v>
      </c>
      <c r="C85" s="7"/>
    </row>
  </sheetData>
  <mergeCells count="1">
    <mergeCell ref="A1:C1"/>
  </mergeCells>
  <conditionalFormatting sqref="C3:C85 A3:A85">
    <cfRule type="expression" dxfId="85" priority="540">
      <formula>#REF!=""</formula>
    </cfRule>
  </conditionalFormatting>
  <conditionalFormatting sqref="B3:B85">
    <cfRule type="expression" dxfId="84" priority="542">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85" xr:uid="{71C4BD43-5396-4FB0-8B55-5EDDAFD26E5F}">
      <formula1>#REF!</formula1>
    </dataValidation>
  </dataValidations>
  <pageMargins left="0.7" right="0.7" top="0.75" bottom="0.75" header="0.3" footer="0.3"/>
  <pageSetup orientation="portrait" r:id="rId1"/>
  <headerFooter>
    <oddHeader>&amp;C&amp;"Calibri,Bold"&amp;12Health Research, Inc.
&amp;"Calibri,Italic"&amp;11Benefits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V99"/>
  <sheetViews>
    <sheetView workbookViewId="0">
      <pane ySplit="2" topLeftCell="A3" activePane="bottomLeft" state="frozen"/>
      <selection activeCell="F7" sqref="F7:G7"/>
      <selection pane="bottomLeft" activeCell="I20" sqref="I20"/>
    </sheetView>
  </sheetViews>
  <sheetFormatPr defaultColWidth="9.140625" defaultRowHeight="15" x14ac:dyDescent="0.25"/>
  <cols>
    <col min="1" max="1" width="8.7109375" style="125" customWidth="1"/>
    <col min="2" max="2" width="65.7109375" style="3" customWidth="1"/>
    <col min="3" max="3" width="12.7109375" style="126" customWidth="1"/>
    <col min="4" max="4" width="3.7109375" style="2" customWidth="1"/>
    <col min="5" max="20" width="9.140625" style="2"/>
    <col min="21" max="21" width="9.140625" style="2" customWidth="1"/>
    <col min="22" max="22" width="4.140625" style="2" customWidth="1"/>
    <col min="23" max="16384" width="9.140625" style="2"/>
  </cols>
  <sheetData>
    <row r="1" spans="1:22" x14ac:dyDescent="0.25">
      <c r="A1" s="309"/>
      <c r="B1" s="309"/>
      <c r="C1" s="309"/>
      <c r="V1" s="3"/>
    </row>
    <row r="2" spans="1:22" ht="15" customHeight="1" x14ac:dyDescent="0.25">
      <c r="A2" s="159" t="str">
        <f>'Time and Effort Certification'!A2</f>
        <v>Number</v>
      </c>
      <c r="B2" s="160" t="str">
        <f>'Time and Effort Certification'!B2</f>
        <v>Application Requirements</v>
      </c>
      <c r="C2" s="159" t="str">
        <f>'Time and Effort Certification'!C2</f>
        <v>Availability</v>
      </c>
    </row>
    <row r="3" spans="1:22" s="11" customFormat="1" x14ac:dyDescent="0.25">
      <c r="A3" s="7">
        <v>1</v>
      </c>
      <c r="B3" s="155" t="s">
        <v>560</v>
      </c>
      <c r="C3" s="7"/>
    </row>
    <row r="4" spans="1:22" s="11" customFormat="1" x14ac:dyDescent="0.25">
      <c r="A4" s="7">
        <v>2</v>
      </c>
      <c r="B4" s="123" t="s">
        <v>561</v>
      </c>
      <c r="C4" s="7"/>
    </row>
    <row r="5" spans="1:22" s="11" customFormat="1" x14ac:dyDescent="0.25">
      <c r="A5" s="7">
        <v>3</v>
      </c>
      <c r="B5" s="123" t="s">
        <v>562</v>
      </c>
      <c r="C5" s="7"/>
    </row>
    <row r="6" spans="1:22" s="11" customFormat="1" x14ac:dyDescent="0.25">
      <c r="A6" s="7">
        <v>4</v>
      </c>
      <c r="B6" s="123" t="s">
        <v>563</v>
      </c>
      <c r="C6" s="7"/>
    </row>
    <row r="7" spans="1:22" s="11" customFormat="1" x14ac:dyDescent="0.25">
      <c r="A7" s="7">
        <v>5</v>
      </c>
      <c r="B7" s="123" t="s">
        <v>564</v>
      </c>
      <c r="C7" s="7"/>
    </row>
    <row r="8" spans="1:22" s="11" customFormat="1" x14ac:dyDescent="0.25">
      <c r="A8" s="7">
        <v>6</v>
      </c>
      <c r="B8" s="123" t="s">
        <v>565</v>
      </c>
      <c r="C8" s="7"/>
    </row>
    <row r="9" spans="1:22" s="11" customFormat="1" x14ac:dyDescent="0.25">
      <c r="A9" s="7">
        <v>8</v>
      </c>
      <c r="B9" s="123" t="s">
        <v>566</v>
      </c>
      <c r="C9" s="7"/>
    </row>
    <row r="10" spans="1:22" s="11" customFormat="1" x14ac:dyDescent="0.25">
      <c r="A10" s="7">
        <v>9</v>
      </c>
      <c r="B10" s="123" t="s">
        <v>567</v>
      </c>
      <c r="C10" s="7"/>
    </row>
    <row r="11" spans="1:22" s="11" customFormat="1" x14ac:dyDescent="0.25">
      <c r="A11" s="7">
        <v>10</v>
      </c>
      <c r="B11" s="123" t="s">
        <v>568</v>
      </c>
      <c r="C11" s="7"/>
    </row>
    <row r="12" spans="1:22" s="11" customFormat="1" x14ac:dyDescent="0.25">
      <c r="A12" s="7">
        <v>13</v>
      </c>
      <c r="B12" s="123" t="s">
        <v>569</v>
      </c>
      <c r="C12" s="10"/>
    </row>
    <row r="13" spans="1:22" s="11" customFormat="1" x14ac:dyDescent="0.25">
      <c r="A13" s="7">
        <v>16</v>
      </c>
      <c r="B13" s="123" t="s">
        <v>570</v>
      </c>
      <c r="C13" s="10"/>
    </row>
    <row r="14" spans="1:22" s="11" customFormat="1" ht="30" x14ac:dyDescent="0.25">
      <c r="A14" s="7">
        <v>20</v>
      </c>
      <c r="B14" s="123" t="s">
        <v>571</v>
      </c>
      <c r="C14" s="7"/>
    </row>
    <row r="15" spans="1:22" s="11" customFormat="1" x14ac:dyDescent="0.25">
      <c r="A15" s="7">
        <v>21</v>
      </c>
      <c r="B15" s="123" t="s">
        <v>572</v>
      </c>
      <c r="C15" s="7"/>
    </row>
    <row r="16" spans="1:22" s="11" customFormat="1" x14ac:dyDescent="0.25">
      <c r="A16" s="7">
        <v>22</v>
      </c>
      <c r="B16" s="123" t="s">
        <v>573</v>
      </c>
      <c r="C16" s="7"/>
    </row>
    <row r="17" spans="1:3" s="11" customFormat="1" ht="30" x14ac:dyDescent="0.25">
      <c r="A17" s="7">
        <v>23</v>
      </c>
      <c r="B17" s="123" t="s">
        <v>574</v>
      </c>
      <c r="C17" s="7"/>
    </row>
    <row r="18" spans="1:3" s="11" customFormat="1" x14ac:dyDescent="0.25">
      <c r="A18" s="7">
        <v>24</v>
      </c>
      <c r="B18" s="155" t="s">
        <v>575</v>
      </c>
      <c r="C18" s="7"/>
    </row>
    <row r="19" spans="1:3" s="11" customFormat="1" x14ac:dyDescent="0.25">
      <c r="A19" s="7">
        <v>25</v>
      </c>
      <c r="B19" s="123" t="s">
        <v>576</v>
      </c>
      <c r="C19" s="7"/>
    </row>
    <row r="20" spans="1:3" s="11" customFormat="1" x14ac:dyDescent="0.25">
      <c r="A20" s="7">
        <v>26</v>
      </c>
      <c r="B20" s="123" t="s">
        <v>577</v>
      </c>
      <c r="C20" s="7"/>
    </row>
    <row r="21" spans="1:3" s="11" customFormat="1" x14ac:dyDescent="0.25">
      <c r="A21" s="7">
        <v>27</v>
      </c>
      <c r="B21" s="123" t="s">
        <v>578</v>
      </c>
      <c r="C21" s="7"/>
    </row>
    <row r="22" spans="1:3" s="11" customFormat="1" x14ac:dyDescent="0.25">
      <c r="A22" s="7">
        <v>28</v>
      </c>
      <c r="B22" s="123" t="s">
        <v>579</v>
      </c>
      <c r="C22" s="7"/>
    </row>
    <row r="23" spans="1:3" s="11" customFormat="1" x14ac:dyDescent="0.25">
      <c r="A23" s="7">
        <v>29</v>
      </c>
      <c r="B23" s="123" t="s">
        <v>580</v>
      </c>
      <c r="C23" s="7"/>
    </row>
    <row r="24" spans="1:3" s="11" customFormat="1" x14ac:dyDescent="0.25">
      <c r="A24" s="7">
        <v>31</v>
      </c>
      <c r="B24" s="123" t="s">
        <v>581</v>
      </c>
      <c r="C24" s="7"/>
    </row>
    <row r="25" spans="1:3" s="11" customFormat="1" x14ac:dyDescent="0.25">
      <c r="A25" s="7">
        <v>32</v>
      </c>
      <c r="B25" s="123" t="s">
        <v>577</v>
      </c>
      <c r="C25" s="7"/>
    </row>
    <row r="26" spans="1:3" s="11" customFormat="1" x14ac:dyDescent="0.25">
      <c r="A26" s="7">
        <v>33</v>
      </c>
      <c r="B26" s="123" t="s">
        <v>578</v>
      </c>
      <c r="C26" s="7"/>
    </row>
    <row r="27" spans="1:3" s="11" customFormat="1" ht="30" x14ac:dyDescent="0.25">
      <c r="A27" s="7">
        <v>35</v>
      </c>
      <c r="B27" s="123" t="s">
        <v>582</v>
      </c>
      <c r="C27" s="7"/>
    </row>
    <row r="28" spans="1:3" s="11" customFormat="1" ht="45" x14ac:dyDescent="0.25">
      <c r="A28" s="7">
        <v>36</v>
      </c>
      <c r="B28" s="123" t="s">
        <v>583</v>
      </c>
      <c r="C28" s="7"/>
    </row>
    <row r="29" spans="1:3" s="11" customFormat="1" ht="60" x14ac:dyDescent="0.25">
      <c r="A29" s="7">
        <v>41</v>
      </c>
      <c r="B29" s="6" t="s">
        <v>584</v>
      </c>
      <c r="C29" s="7"/>
    </row>
    <row r="30" spans="1:3" s="11" customFormat="1" ht="45" x14ac:dyDescent="0.25">
      <c r="A30" s="7">
        <v>43</v>
      </c>
      <c r="B30" s="6" t="s">
        <v>585</v>
      </c>
      <c r="C30" s="7"/>
    </row>
    <row r="31" spans="1:3" s="11" customFormat="1" ht="30" x14ac:dyDescent="0.25">
      <c r="A31" s="7">
        <v>44</v>
      </c>
      <c r="B31" s="6" t="s">
        <v>586</v>
      </c>
      <c r="C31" s="7"/>
    </row>
    <row r="32" spans="1:3" s="11" customFormat="1" ht="30" x14ac:dyDescent="0.25">
      <c r="A32" s="7">
        <v>46</v>
      </c>
      <c r="B32" s="6" t="s">
        <v>587</v>
      </c>
      <c r="C32" s="7"/>
    </row>
    <row r="33" spans="1:3" s="11" customFormat="1" x14ac:dyDescent="0.25">
      <c r="A33" s="7">
        <v>47</v>
      </c>
      <c r="B33" s="164" t="s">
        <v>588</v>
      </c>
      <c r="C33" s="7"/>
    </row>
    <row r="34" spans="1:3" s="11" customFormat="1" x14ac:dyDescent="0.25">
      <c r="A34" s="7">
        <v>48</v>
      </c>
      <c r="B34" s="164" t="s">
        <v>589</v>
      </c>
      <c r="C34" s="7"/>
    </row>
    <row r="35" spans="1:3" s="11" customFormat="1" x14ac:dyDescent="0.25">
      <c r="A35" s="7">
        <v>49</v>
      </c>
      <c r="B35" s="164" t="s">
        <v>590</v>
      </c>
      <c r="C35" s="7"/>
    </row>
    <row r="36" spans="1:3" s="11" customFormat="1" x14ac:dyDescent="0.25">
      <c r="A36" s="7">
        <v>50</v>
      </c>
      <c r="B36" s="6" t="s">
        <v>591</v>
      </c>
      <c r="C36" s="7"/>
    </row>
    <row r="37" spans="1:3" s="11" customFormat="1" x14ac:dyDescent="0.25">
      <c r="A37" s="7">
        <v>51</v>
      </c>
      <c r="B37" s="182" t="s">
        <v>592</v>
      </c>
      <c r="C37" s="7"/>
    </row>
    <row r="38" spans="1:3" s="11" customFormat="1" x14ac:dyDescent="0.25">
      <c r="A38" s="7">
        <v>53</v>
      </c>
      <c r="B38" s="196" t="s">
        <v>593</v>
      </c>
      <c r="C38" s="7"/>
    </row>
    <row r="39" spans="1:3" s="11" customFormat="1" x14ac:dyDescent="0.25">
      <c r="A39" s="7">
        <v>54</v>
      </c>
      <c r="B39" s="6" t="s">
        <v>594</v>
      </c>
      <c r="C39" s="7"/>
    </row>
    <row r="40" spans="1:3" s="11" customFormat="1" ht="30" x14ac:dyDescent="0.25">
      <c r="A40" s="7">
        <v>55</v>
      </c>
      <c r="B40" s="6" t="s">
        <v>595</v>
      </c>
      <c r="C40" s="7"/>
    </row>
    <row r="41" spans="1:3" s="11" customFormat="1" x14ac:dyDescent="0.25">
      <c r="A41" s="7">
        <v>56</v>
      </c>
      <c r="B41" s="197" t="s">
        <v>596</v>
      </c>
      <c r="C41" s="7"/>
    </row>
    <row r="42" spans="1:3" s="11" customFormat="1" ht="45" x14ac:dyDescent="0.25">
      <c r="A42" s="7">
        <v>59</v>
      </c>
      <c r="B42" s="6" t="s">
        <v>597</v>
      </c>
      <c r="C42" s="7"/>
    </row>
    <row r="43" spans="1:3" s="11" customFormat="1" x14ac:dyDescent="0.25">
      <c r="A43" s="7">
        <v>60</v>
      </c>
      <c r="B43" s="198" t="s">
        <v>598</v>
      </c>
      <c r="C43" s="7"/>
    </row>
    <row r="44" spans="1:3" s="11" customFormat="1" x14ac:dyDescent="0.25">
      <c r="A44" s="7">
        <v>61</v>
      </c>
      <c r="B44" s="199" t="s">
        <v>599</v>
      </c>
      <c r="C44" s="7"/>
    </row>
    <row r="45" spans="1:3" s="11" customFormat="1" ht="30" x14ac:dyDescent="0.25">
      <c r="A45" s="7">
        <v>62</v>
      </c>
      <c r="B45" s="199" t="s">
        <v>600</v>
      </c>
      <c r="C45" s="7"/>
    </row>
    <row r="46" spans="1:3" s="11" customFormat="1" x14ac:dyDescent="0.25">
      <c r="A46" s="7">
        <v>63</v>
      </c>
      <c r="B46" s="182" t="s">
        <v>601</v>
      </c>
      <c r="C46" s="7"/>
    </row>
    <row r="47" spans="1:3" s="11" customFormat="1" ht="30" x14ac:dyDescent="0.25">
      <c r="A47" s="7">
        <v>65</v>
      </c>
      <c r="B47" s="6" t="s">
        <v>602</v>
      </c>
      <c r="C47" s="7"/>
    </row>
    <row r="48" spans="1:3" s="11" customFormat="1" x14ac:dyDescent="0.25">
      <c r="A48" s="7">
        <v>66</v>
      </c>
      <c r="B48" s="182" t="s">
        <v>603</v>
      </c>
      <c r="C48" s="7"/>
    </row>
    <row r="49" spans="1:3" s="11" customFormat="1" x14ac:dyDescent="0.25">
      <c r="A49" s="7">
        <v>67</v>
      </c>
      <c r="B49" s="182" t="s">
        <v>604</v>
      </c>
      <c r="C49" s="7"/>
    </row>
    <row r="50" spans="1:3" s="11" customFormat="1" ht="30" x14ac:dyDescent="0.25">
      <c r="A50" s="7">
        <v>68</v>
      </c>
      <c r="B50" s="6" t="s">
        <v>605</v>
      </c>
      <c r="C50" s="7"/>
    </row>
    <row r="51" spans="1:3" s="11" customFormat="1" x14ac:dyDescent="0.25">
      <c r="A51" s="7">
        <v>69</v>
      </c>
      <c r="B51" s="123" t="s">
        <v>606</v>
      </c>
      <c r="C51" s="7"/>
    </row>
    <row r="52" spans="1:3" s="11" customFormat="1" x14ac:dyDescent="0.25">
      <c r="A52" s="7">
        <v>70</v>
      </c>
      <c r="B52" s="6" t="s">
        <v>607</v>
      </c>
      <c r="C52" s="7"/>
    </row>
    <row r="53" spans="1:3" s="11" customFormat="1" ht="30" x14ac:dyDescent="0.25">
      <c r="A53" s="7">
        <v>71</v>
      </c>
      <c r="B53" s="6" t="s">
        <v>608</v>
      </c>
      <c r="C53" s="7"/>
    </row>
    <row r="54" spans="1:3" s="11" customFormat="1" ht="30" x14ac:dyDescent="0.25">
      <c r="A54" s="7">
        <v>72</v>
      </c>
      <c r="B54" s="6" t="s">
        <v>609</v>
      </c>
      <c r="C54" s="7"/>
    </row>
    <row r="55" spans="1:3" s="11" customFormat="1" x14ac:dyDescent="0.25">
      <c r="A55" s="7">
        <v>74</v>
      </c>
      <c r="B55" s="162" t="s">
        <v>610</v>
      </c>
      <c r="C55" s="7"/>
    </row>
    <row r="56" spans="1:3" s="11" customFormat="1" ht="30" x14ac:dyDescent="0.25">
      <c r="A56" s="7">
        <v>75</v>
      </c>
      <c r="B56" s="6" t="s">
        <v>611</v>
      </c>
      <c r="C56" s="7"/>
    </row>
    <row r="57" spans="1:3" s="11" customFormat="1" x14ac:dyDescent="0.25">
      <c r="A57" s="7">
        <v>76</v>
      </c>
      <c r="B57" s="155" t="s">
        <v>612</v>
      </c>
      <c r="C57" s="7"/>
    </row>
    <row r="58" spans="1:3" s="11" customFormat="1" ht="30" x14ac:dyDescent="0.25">
      <c r="A58" s="7">
        <v>77</v>
      </c>
      <c r="B58" s="123" t="s">
        <v>613</v>
      </c>
      <c r="C58" s="7"/>
    </row>
    <row r="59" spans="1:3" s="11" customFormat="1" ht="30" x14ac:dyDescent="0.25">
      <c r="A59" s="7">
        <v>79</v>
      </c>
      <c r="B59" s="6" t="s">
        <v>614</v>
      </c>
      <c r="C59" s="7"/>
    </row>
    <row r="60" spans="1:3" s="11" customFormat="1" x14ac:dyDescent="0.25">
      <c r="A60" s="7">
        <v>82</v>
      </c>
      <c r="B60" s="164" t="s">
        <v>615</v>
      </c>
      <c r="C60" s="7"/>
    </row>
    <row r="61" spans="1:3" s="11" customFormat="1" ht="30" x14ac:dyDescent="0.25">
      <c r="A61" s="7">
        <v>86</v>
      </c>
      <c r="B61" s="200" t="s">
        <v>616</v>
      </c>
      <c r="C61" s="7"/>
    </row>
    <row r="62" spans="1:3" s="11" customFormat="1" ht="30" x14ac:dyDescent="0.25">
      <c r="A62" s="7">
        <v>87</v>
      </c>
      <c r="B62" s="6" t="s">
        <v>617</v>
      </c>
      <c r="C62" s="7"/>
    </row>
    <row r="63" spans="1:3" s="11" customFormat="1" ht="45" x14ac:dyDescent="0.25">
      <c r="A63" s="7">
        <v>88</v>
      </c>
      <c r="B63" s="201" t="s">
        <v>618</v>
      </c>
      <c r="C63" s="7"/>
    </row>
    <row r="64" spans="1:3" s="11" customFormat="1" x14ac:dyDescent="0.25">
      <c r="A64" s="7">
        <v>89</v>
      </c>
      <c r="B64" s="6" t="s">
        <v>619</v>
      </c>
      <c r="C64" s="7"/>
    </row>
    <row r="65" spans="1:3" s="11" customFormat="1" ht="45" x14ac:dyDescent="0.25">
      <c r="A65" s="7">
        <v>90</v>
      </c>
      <c r="B65" s="6" t="s">
        <v>620</v>
      </c>
      <c r="C65" s="7"/>
    </row>
    <row r="66" spans="1:3" s="11" customFormat="1" ht="45" x14ac:dyDescent="0.25">
      <c r="A66" s="7">
        <v>95</v>
      </c>
      <c r="B66" s="182" t="s">
        <v>621</v>
      </c>
      <c r="C66" s="7"/>
    </row>
    <row r="67" spans="1:3" s="11" customFormat="1" ht="45" x14ac:dyDescent="0.25">
      <c r="A67" s="7">
        <v>98</v>
      </c>
      <c r="B67" s="182" t="s">
        <v>622</v>
      </c>
      <c r="C67" s="7"/>
    </row>
    <row r="68" spans="1:3" s="11" customFormat="1" x14ac:dyDescent="0.25">
      <c r="A68" s="7">
        <v>100</v>
      </c>
      <c r="B68" s="196" t="s">
        <v>623</v>
      </c>
      <c r="C68" s="7"/>
    </row>
    <row r="69" spans="1:3" s="11" customFormat="1" ht="30" x14ac:dyDescent="0.25">
      <c r="A69" s="7">
        <v>101</v>
      </c>
      <c r="B69" s="182" t="s">
        <v>624</v>
      </c>
      <c r="C69" s="7"/>
    </row>
    <row r="70" spans="1:3" s="11" customFormat="1" x14ac:dyDescent="0.25">
      <c r="A70" s="7">
        <v>102</v>
      </c>
      <c r="B70" s="6" t="s">
        <v>625</v>
      </c>
      <c r="C70" s="7"/>
    </row>
    <row r="71" spans="1:3" s="11" customFormat="1" ht="45" x14ac:dyDescent="0.25">
      <c r="A71" s="7">
        <v>104</v>
      </c>
      <c r="B71" s="6" t="s">
        <v>626</v>
      </c>
      <c r="C71" s="7"/>
    </row>
    <row r="72" spans="1:3" s="11" customFormat="1" x14ac:dyDescent="0.25">
      <c r="A72" s="7">
        <v>105</v>
      </c>
      <c r="B72" s="6" t="s">
        <v>627</v>
      </c>
      <c r="C72" s="7"/>
    </row>
    <row r="73" spans="1:3" s="11" customFormat="1" x14ac:dyDescent="0.25">
      <c r="A73" s="7">
        <v>107</v>
      </c>
      <c r="B73" s="196" t="s">
        <v>628</v>
      </c>
      <c r="C73" s="7"/>
    </row>
    <row r="74" spans="1:3" s="11" customFormat="1" ht="75" x14ac:dyDescent="0.25">
      <c r="A74" s="7">
        <v>108</v>
      </c>
      <c r="B74" s="6" t="s">
        <v>629</v>
      </c>
      <c r="C74" s="7"/>
    </row>
    <row r="75" spans="1:3" s="11" customFormat="1" ht="45" x14ac:dyDescent="0.25">
      <c r="A75" s="7">
        <v>109</v>
      </c>
      <c r="B75" s="6" t="s">
        <v>630</v>
      </c>
      <c r="C75" s="7"/>
    </row>
    <row r="76" spans="1:3" s="11" customFormat="1" ht="30" x14ac:dyDescent="0.25">
      <c r="A76" s="7">
        <v>110</v>
      </c>
      <c r="B76" s="158" t="s">
        <v>631</v>
      </c>
      <c r="C76" s="7"/>
    </row>
    <row r="77" spans="1:3" s="11" customFormat="1" ht="30" x14ac:dyDescent="0.25">
      <c r="A77" s="7">
        <v>112</v>
      </c>
      <c r="B77" s="182" t="s">
        <v>632</v>
      </c>
      <c r="C77" s="7"/>
    </row>
    <row r="78" spans="1:3" s="11" customFormat="1" x14ac:dyDescent="0.25">
      <c r="A78" s="7">
        <v>113</v>
      </c>
      <c r="B78" s="194" t="s">
        <v>633</v>
      </c>
      <c r="C78" s="7"/>
    </row>
    <row r="79" spans="1:3" s="11" customFormat="1" x14ac:dyDescent="0.25">
      <c r="A79" s="7">
        <v>115</v>
      </c>
      <c r="B79" s="202" t="s">
        <v>634</v>
      </c>
      <c r="C79" s="7"/>
    </row>
    <row r="80" spans="1:3" s="11" customFormat="1" x14ac:dyDescent="0.25">
      <c r="A80" s="7">
        <v>116</v>
      </c>
      <c r="B80" s="162" t="s">
        <v>635</v>
      </c>
      <c r="C80" s="7"/>
    </row>
    <row r="81" spans="1:3" s="11" customFormat="1" ht="45" x14ac:dyDescent="0.25">
      <c r="A81" s="7">
        <v>117</v>
      </c>
      <c r="B81" s="203" t="s">
        <v>636</v>
      </c>
      <c r="C81" s="7"/>
    </row>
    <row r="82" spans="1:3" s="11" customFormat="1" ht="30" x14ac:dyDescent="0.25">
      <c r="A82" s="7">
        <v>120</v>
      </c>
      <c r="B82" s="195" t="s">
        <v>637</v>
      </c>
      <c r="C82" s="7"/>
    </row>
    <row r="83" spans="1:3" s="11" customFormat="1" ht="30" x14ac:dyDescent="0.25">
      <c r="A83" s="7">
        <v>121</v>
      </c>
      <c r="B83" s="195" t="s">
        <v>638</v>
      </c>
      <c r="C83" s="7"/>
    </row>
    <row r="84" spans="1:3" s="11" customFormat="1" x14ac:dyDescent="0.25">
      <c r="A84" s="7">
        <v>122</v>
      </c>
      <c r="B84" s="196" t="s">
        <v>639</v>
      </c>
      <c r="C84" s="7"/>
    </row>
    <row r="85" spans="1:3" s="11" customFormat="1" ht="75" x14ac:dyDescent="0.25">
      <c r="A85" s="7">
        <v>123</v>
      </c>
      <c r="B85" s="204" t="s">
        <v>640</v>
      </c>
      <c r="C85" s="7"/>
    </row>
    <row r="86" spans="1:3" s="11" customFormat="1" ht="30" x14ac:dyDescent="0.25">
      <c r="A86" s="7">
        <v>124</v>
      </c>
      <c r="B86" s="204" t="s">
        <v>641</v>
      </c>
      <c r="C86" s="7"/>
    </row>
    <row r="87" spans="1:3" s="11" customFormat="1" ht="30" x14ac:dyDescent="0.25">
      <c r="A87" s="7">
        <v>125</v>
      </c>
      <c r="B87" s="204" t="s">
        <v>642</v>
      </c>
      <c r="C87" s="7"/>
    </row>
    <row r="88" spans="1:3" s="11" customFormat="1" x14ac:dyDescent="0.25">
      <c r="A88" s="7">
        <v>135</v>
      </c>
      <c r="B88" s="162" t="s">
        <v>6</v>
      </c>
      <c r="C88" s="7"/>
    </row>
    <row r="89" spans="1:3" s="11" customFormat="1" ht="45" x14ac:dyDescent="0.25">
      <c r="A89" s="7">
        <v>136</v>
      </c>
      <c r="B89" s="205" t="s">
        <v>643</v>
      </c>
      <c r="C89" s="7"/>
    </row>
    <row r="90" spans="1:3" s="11" customFormat="1" ht="30" x14ac:dyDescent="0.25">
      <c r="A90" s="7">
        <v>137</v>
      </c>
      <c r="B90" s="205" t="s">
        <v>644</v>
      </c>
      <c r="C90" s="7"/>
    </row>
    <row r="91" spans="1:3" s="11" customFormat="1" ht="45" x14ac:dyDescent="0.25">
      <c r="A91" s="7">
        <v>138</v>
      </c>
      <c r="B91" s="6" t="s">
        <v>645</v>
      </c>
      <c r="C91" s="7"/>
    </row>
    <row r="92" spans="1:3" s="11" customFormat="1" ht="30" x14ac:dyDescent="0.25">
      <c r="A92" s="7">
        <v>140</v>
      </c>
      <c r="B92" s="6" t="s">
        <v>646</v>
      </c>
      <c r="C92" s="7"/>
    </row>
    <row r="93" spans="1:3" s="11" customFormat="1" ht="60" x14ac:dyDescent="0.25">
      <c r="A93" s="7">
        <v>141</v>
      </c>
      <c r="B93" s="6" t="s">
        <v>647</v>
      </c>
      <c r="C93" s="7"/>
    </row>
    <row r="94" spans="1:3" s="11" customFormat="1" ht="90" x14ac:dyDescent="0.25">
      <c r="A94" s="7">
        <v>142</v>
      </c>
      <c r="B94" s="6" t="s">
        <v>648</v>
      </c>
      <c r="C94" s="7"/>
    </row>
    <row r="95" spans="1:3" s="11" customFormat="1" ht="30" x14ac:dyDescent="0.25">
      <c r="A95" s="7">
        <v>143</v>
      </c>
      <c r="B95" s="6" t="s">
        <v>649</v>
      </c>
      <c r="C95" s="7"/>
    </row>
    <row r="96" spans="1:3" s="11" customFormat="1" ht="60" x14ac:dyDescent="0.25">
      <c r="A96" s="7">
        <v>144</v>
      </c>
      <c r="B96" s="6" t="s">
        <v>650</v>
      </c>
      <c r="C96" s="7"/>
    </row>
    <row r="97" spans="1:3" s="11" customFormat="1" ht="30" x14ac:dyDescent="0.25">
      <c r="A97" s="7">
        <v>145</v>
      </c>
      <c r="B97" s="6" t="s">
        <v>651</v>
      </c>
      <c r="C97" s="7"/>
    </row>
    <row r="98" spans="1:3" s="11" customFormat="1" x14ac:dyDescent="0.25">
      <c r="A98" s="7">
        <v>146</v>
      </c>
      <c r="B98" s="6" t="s">
        <v>652</v>
      </c>
      <c r="C98" s="7"/>
    </row>
    <row r="99" spans="1:3" s="11" customFormat="1" ht="30" x14ac:dyDescent="0.25">
      <c r="A99" s="7">
        <v>147</v>
      </c>
      <c r="B99" s="6" t="s">
        <v>653</v>
      </c>
      <c r="C99" s="7"/>
    </row>
  </sheetData>
  <mergeCells count="1">
    <mergeCell ref="A1:C1"/>
  </mergeCells>
  <conditionalFormatting sqref="A3:A99 C3:C99">
    <cfRule type="expression" dxfId="83" priority="543">
      <formula>#REF!=""</formula>
    </cfRule>
  </conditionalFormatting>
  <conditionalFormatting sqref="B3:B99">
    <cfRule type="expression" dxfId="82" priority="545">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99" xr:uid="{6B719531-66F6-465E-8AC5-039BB278B674}">
      <formula1>#REF!</formula1>
    </dataValidation>
  </dataValidations>
  <printOptions horizontalCentered="1"/>
  <pageMargins left="0.25" right="0.25" top="0.75" bottom="0.75" header="0.3" footer="0.3"/>
  <pageSetup scale="76" fitToHeight="0" orientation="landscape" r:id="rId1"/>
  <headerFooter>
    <oddHeader>&amp;C&amp;"Calibri,Bold"&amp;12Health Research, Inc.
&amp;"Calibri,Italic"&amp;11Fixed Assets</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V139"/>
  <sheetViews>
    <sheetView workbookViewId="0">
      <pane ySplit="2" topLeftCell="A3" activePane="bottomLeft" state="frozen"/>
      <selection activeCell="F7" sqref="F7:G7"/>
      <selection pane="bottomLeft" activeCell="H13" sqref="H13"/>
    </sheetView>
  </sheetViews>
  <sheetFormatPr defaultColWidth="9.140625" defaultRowHeight="15" x14ac:dyDescent="0.25"/>
  <cols>
    <col min="1" max="1" width="8.7109375" style="125" customWidth="1"/>
    <col min="2" max="2" width="65.7109375" style="3" customWidth="1"/>
    <col min="3" max="3" width="12.7109375" style="126" customWidth="1"/>
    <col min="4" max="4" width="3.7109375" style="2" customWidth="1"/>
    <col min="5" max="20" width="9.140625" style="2"/>
    <col min="21" max="21" width="9.140625" style="2" customWidth="1"/>
    <col min="22" max="22" width="4.140625" style="2" customWidth="1"/>
    <col min="23" max="16384" width="9.140625" style="2"/>
  </cols>
  <sheetData>
    <row r="1" spans="1:22" x14ac:dyDescent="0.25">
      <c r="A1" s="309"/>
      <c r="B1" s="309"/>
      <c r="C1" s="309"/>
      <c r="V1" s="3"/>
    </row>
    <row r="2" spans="1:22" ht="15" customHeight="1" x14ac:dyDescent="0.25">
      <c r="A2" s="159" t="str">
        <f>'Time and Effort Certification'!A2</f>
        <v>Number</v>
      </c>
      <c r="B2" s="160" t="str">
        <f>'Time and Effort Certification'!B2</f>
        <v>Application Requirements</v>
      </c>
      <c r="C2" s="159" t="str">
        <f>'Time and Effort Certification'!C2</f>
        <v>Availability</v>
      </c>
    </row>
    <row r="3" spans="1:22" s="11" customFormat="1" x14ac:dyDescent="0.25">
      <c r="A3" s="7">
        <v>1</v>
      </c>
      <c r="B3" s="155" t="s">
        <v>560</v>
      </c>
      <c r="C3" s="7"/>
    </row>
    <row r="4" spans="1:22" s="11" customFormat="1" ht="30" x14ac:dyDescent="0.25">
      <c r="A4" s="7">
        <f>A3+1</f>
        <v>2</v>
      </c>
      <c r="B4" s="123" t="s">
        <v>706</v>
      </c>
      <c r="C4" s="7"/>
    </row>
    <row r="5" spans="1:22" s="11" customFormat="1" x14ac:dyDescent="0.25">
      <c r="A5" s="7">
        <f t="shared" ref="A5:A68" si="0">A4+1</f>
        <v>3</v>
      </c>
      <c r="B5" s="164" t="s">
        <v>707</v>
      </c>
      <c r="C5" s="7"/>
    </row>
    <row r="6" spans="1:22" s="11" customFormat="1" x14ac:dyDescent="0.25">
      <c r="A6" s="7">
        <f t="shared" si="0"/>
        <v>4</v>
      </c>
      <c r="B6" s="164" t="s">
        <v>708</v>
      </c>
      <c r="C6" s="7"/>
    </row>
    <row r="7" spans="1:22" s="11" customFormat="1" x14ac:dyDescent="0.25">
      <c r="A7" s="7">
        <f t="shared" si="0"/>
        <v>5</v>
      </c>
      <c r="B7" s="164" t="s">
        <v>709</v>
      </c>
      <c r="C7" s="7"/>
    </row>
    <row r="8" spans="1:22" s="11" customFormat="1" x14ac:dyDescent="0.25">
      <c r="A8" s="7">
        <f t="shared" si="0"/>
        <v>6</v>
      </c>
      <c r="B8" s="164" t="s">
        <v>710</v>
      </c>
      <c r="C8" s="7"/>
    </row>
    <row r="9" spans="1:22" s="11" customFormat="1" ht="30" x14ac:dyDescent="0.25">
      <c r="A9" s="7">
        <f t="shared" si="0"/>
        <v>7</v>
      </c>
      <c r="B9" s="164" t="s">
        <v>711</v>
      </c>
      <c r="C9" s="7"/>
    </row>
    <row r="10" spans="1:22" s="11" customFormat="1" x14ac:dyDescent="0.25">
      <c r="A10" s="7">
        <f t="shared" si="0"/>
        <v>8</v>
      </c>
      <c r="B10" s="123" t="s">
        <v>712</v>
      </c>
      <c r="C10" s="7"/>
    </row>
    <row r="11" spans="1:22" s="11" customFormat="1" x14ac:dyDescent="0.25">
      <c r="A11" s="7">
        <f t="shared" si="0"/>
        <v>9</v>
      </c>
      <c r="B11" s="164" t="s">
        <v>713</v>
      </c>
      <c r="C11" s="7"/>
    </row>
    <row r="12" spans="1:22" s="11" customFormat="1" x14ac:dyDescent="0.25">
      <c r="A12" s="7">
        <f t="shared" si="0"/>
        <v>10</v>
      </c>
      <c r="B12" s="164" t="s">
        <v>714</v>
      </c>
      <c r="C12" s="7"/>
    </row>
    <row r="13" spans="1:22" s="11" customFormat="1" ht="60" x14ac:dyDescent="0.25">
      <c r="A13" s="7">
        <f t="shared" si="0"/>
        <v>11</v>
      </c>
      <c r="B13" s="123" t="s">
        <v>715</v>
      </c>
      <c r="C13" s="10"/>
    </row>
    <row r="14" spans="1:22" s="11" customFormat="1" x14ac:dyDescent="0.25">
      <c r="A14" s="7">
        <f t="shared" si="0"/>
        <v>12</v>
      </c>
      <c r="B14" s="155" t="s">
        <v>716</v>
      </c>
      <c r="C14" s="10"/>
    </row>
    <row r="15" spans="1:22" s="11" customFormat="1" ht="45" x14ac:dyDescent="0.25">
      <c r="A15" s="7">
        <f t="shared" si="0"/>
        <v>13</v>
      </c>
      <c r="B15" s="123" t="s">
        <v>717</v>
      </c>
      <c r="C15" s="10"/>
    </row>
    <row r="16" spans="1:22" s="11" customFormat="1" ht="60" x14ac:dyDescent="0.25">
      <c r="A16" s="7">
        <f t="shared" si="0"/>
        <v>14</v>
      </c>
      <c r="B16" s="123" t="s">
        <v>718</v>
      </c>
      <c r="C16" s="10"/>
    </row>
    <row r="17" spans="1:3" s="11" customFormat="1" x14ac:dyDescent="0.25">
      <c r="A17" s="7">
        <f t="shared" si="0"/>
        <v>15</v>
      </c>
      <c r="B17" s="123" t="s">
        <v>719</v>
      </c>
      <c r="C17" s="10"/>
    </row>
    <row r="18" spans="1:3" s="11" customFormat="1" ht="45" x14ac:dyDescent="0.25">
      <c r="A18" s="7">
        <f t="shared" si="0"/>
        <v>16</v>
      </c>
      <c r="B18" s="123" t="s">
        <v>720</v>
      </c>
      <c r="C18" s="10"/>
    </row>
    <row r="19" spans="1:3" s="11" customFormat="1" ht="30" x14ac:dyDescent="0.25">
      <c r="A19" s="7">
        <f t="shared" si="0"/>
        <v>17</v>
      </c>
      <c r="B19" s="123" t="s">
        <v>721</v>
      </c>
      <c r="C19" s="7"/>
    </row>
    <row r="20" spans="1:3" s="11" customFormat="1" ht="30" x14ac:dyDescent="0.25">
      <c r="A20" s="7">
        <f t="shared" si="0"/>
        <v>18</v>
      </c>
      <c r="B20" s="123" t="s">
        <v>722</v>
      </c>
      <c r="C20" s="7"/>
    </row>
    <row r="21" spans="1:3" s="11" customFormat="1" ht="30" x14ac:dyDescent="0.25">
      <c r="A21" s="7">
        <f t="shared" si="0"/>
        <v>19</v>
      </c>
      <c r="B21" s="123" t="s">
        <v>723</v>
      </c>
      <c r="C21" s="7"/>
    </row>
    <row r="22" spans="1:3" s="11" customFormat="1" ht="30" x14ac:dyDescent="0.25">
      <c r="A22" s="7">
        <f t="shared" si="0"/>
        <v>20</v>
      </c>
      <c r="B22" s="123" t="s">
        <v>724</v>
      </c>
      <c r="C22" s="7"/>
    </row>
    <row r="23" spans="1:3" s="11" customFormat="1" ht="30" x14ac:dyDescent="0.25">
      <c r="A23" s="7">
        <f t="shared" si="0"/>
        <v>21</v>
      </c>
      <c r="B23" s="123" t="s">
        <v>725</v>
      </c>
      <c r="C23" s="7"/>
    </row>
    <row r="24" spans="1:3" s="11" customFormat="1" ht="45" x14ac:dyDescent="0.25">
      <c r="A24" s="7">
        <f t="shared" si="0"/>
        <v>22</v>
      </c>
      <c r="B24" s="123" t="s">
        <v>726</v>
      </c>
      <c r="C24" s="7"/>
    </row>
    <row r="25" spans="1:3" s="11" customFormat="1" ht="45" x14ac:dyDescent="0.25">
      <c r="A25" s="7">
        <f t="shared" si="0"/>
        <v>23</v>
      </c>
      <c r="B25" s="123" t="s">
        <v>727</v>
      </c>
      <c r="C25" s="7"/>
    </row>
    <row r="26" spans="1:3" s="11" customFormat="1" ht="30" x14ac:dyDescent="0.25">
      <c r="A26" s="7">
        <f t="shared" si="0"/>
        <v>24</v>
      </c>
      <c r="B26" s="123" t="s">
        <v>728</v>
      </c>
      <c r="C26" s="7"/>
    </row>
    <row r="27" spans="1:3" s="11" customFormat="1" x14ac:dyDescent="0.25">
      <c r="A27" s="7">
        <f t="shared" si="0"/>
        <v>25</v>
      </c>
      <c r="B27" s="123" t="s">
        <v>729</v>
      </c>
      <c r="C27" s="7"/>
    </row>
    <row r="28" spans="1:3" s="11" customFormat="1" ht="30" x14ac:dyDescent="0.25">
      <c r="A28" s="7">
        <f t="shared" si="0"/>
        <v>26</v>
      </c>
      <c r="B28" s="123" t="s">
        <v>730</v>
      </c>
      <c r="C28" s="7"/>
    </row>
    <row r="29" spans="1:3" s="11" customFormat="1" ht="30" x14ac:dyDescent="0.25">
      <c r="A29" s="7">
        <f t="shared" si="0"/>
        <v>27</v>
      </c>
      <c r="B29" s="123" t="s">
        <v>731</v>
      </c>
      <c r="C29" s="7"/>
    </row>
    <row r="30" spans="1:3" s="11" customFormat="1" x14ac:dyDescent="0.25">
      <c r="A30" s="7">
        <f t="shared" si="0"/>
        <v>28</v>
      </c>
      <c r="B30" s="155" t="s">
        <v>732</v>
      </c>
      <c r="C30" s="7"/>
    </row>
    <row r="31" spans="1:3" s="11" customFormat="1" x14ac:dyDescent="0.25">
      <c r="A31" s="7">
        <f t="shared" si="0"/>
        <v>29</v>
      </c>
      <c r="B31" s="123" t="s">
        <v>733</v>
      </c>
      <c r="C31" s="7"/>
    </row>
    <row r="32" spans="1:3" s="11" customFormat="1" x14ac:dyDescent="0.25">
      <c r="A32" s="7">
        <f t="shared" si="0"/>
        <v>30</v>
      </c>
      <c r="B32" s="123" t="s">
        <v>734</v>
      </c>
      <c r="C32" s="7"/>
    </row>
    <row r="33" spans="1:3" s="11" customFormat="1" ht="60" x14ac:dyDescent="0.25">
      <c r="A33" s="7">
        <f t="shared" si="0"/>
        <v>31</v>
      </c>
      <c r="B33" s="123" t="s">
        <v>735</v>
      </c>
      <c r="C33" s="7"/>
    </row>
    <row r="34" spans="1:3" s="11" customFormat="1" ht="60" x14ac:dyDescent="0.25">
      <c r="A34" s="7">
        <f t="shared" si="0"/>
        <v>32</v>
      </c>
      <c r="B34" s="123" t="s">
        <v>303</v>
      </c>
      <c r="C34" s="7"/>
    </row>
    <row r="35" spans="1:3" s="11" customFormat="1" ht="60" x14ac:dyDescent="0.25">
      <c r="A35" s="7">
        <f t="shared" si="0"/>
        <v>33</v>
      </c>
      <c r="B35" s="123" t="s">
        <v>736</v>
      </c>
      <c r="C35" s="7"/>
    </row>
    <row r="36" spans="1:3" s="11" customFormat="1" x14ac:dyDescent="0.25">
      <c r="A36" s="7">
        <f t="shared" si="0"/>
        <v>34</v>
      </c>
      <c r="B36" s="155" t="s">
        <v>737</v>
      </c>
      <c r="C36" s="7"/>
    </row>
    <row r="37" spans="1:3" s="11" customFormat="1" ht="60" x14ac:dyDescent="0.25">
      <c r="A37" s="7">
        <f t="shared" si="0"/>
        <v>35</v>
      </c>
      <c r="B37" s="123" t="s">
        <v>738</v>
      </c>
      <c r="C37" s="7"/>
    </row>
    <row r="38" spans="1:3" s="11" customFormat="1" x14ac:dyDescent="0.25">
      <c r="A38" s="7">
        <f t="shared" si="0"/>
        <v>36</v>
      </c>
      <c r="B38" s="155" t="s">
        <v>739</v>
      </c>
      <c r="C38" s="7"/>
    </row>
    <row r="39" spans="1:3" s="11" customFormat="1" x14ac:dyDescent="0.25">
      <c r="A39" s="7">
        <f t="shared" si="0"/>
        <v>37</v>
      </c>
      <c r="B39" s="123" t="s">
        <v>740</v>
      </c>
      <c r="C39" s="7"/>
    </row>
    <row r="40" spans="1:3" s="11" customFormat="1" x14ac:dyDescent="0.25">
      <c r="A40" s="7">
        <f t="shared" si="0"/>
        <v>38</v>
      </c>
      <c r="B40" s="123" t="s">
        <v>741</v>
      </c>
      <c r="C40" s="7"/>
    </row>
    <row r="41" spans="1:3" s="11" customFormat="1" ht="30" x14ac:dyDescent="0.25">
      <c r="A41" s="7">
        <f t="shared" si="0"/>
        <v>39</v>
      </c>
      <c r="B41" s="123" t="s">
        <v>742</v>
      </c>
      <c r="C41" s="7"/>
    </row>
    <row r="42" spans="1:3" s="11" customFormat="1" x14ac:dyDescent="0.25">
      <c r="A42" s="7">
        <f t="shared" si="0"/>
        <v>40</v>
      </c>
      <c r="B42" s="123" t="s">
        <v>743</v>
      </c>
      <c r="C42" s="7"/>
    </row>
    <row r="43" spans="1:3" s="11" customFormat="1" x14ac:dyDescent="0.25">
      <c r="A43" s="7">
        <f t="shared" si="0"/>
        <v>41</v>
      </c>
      <c r="B43" s="155" t="s">
        <v>744</v>
      </c>
      <c r="C43" s="7"/>
    </row>
    <row r="44" spans="1:3" s="11" customFormat="1" ht="30" x14ac:dyDescent="0.25">
      <c r="A44" s="7">
        <f t="shared" si="0"/>
        <v>42</v>
      </c>
      <c r="B44" s="123" t="s">
        <v>745</v>
      </c>
      <c r="C44" s="7"/>
    </row>
    <row r="45" spans="1:3" s="11" customFormat="1" ht="45" x14ac:dyDescent="0.25">
      <c r="A45" s="7">
        <f t="shared" si="0"/>
        <v>43</v>
      </c>
      <c r="B45" s="123" t="s">
        <v>746</v>
      </c>
      <c r="C45" s="7"/>
    </row>
    <row r="46" spans="1:3" s="11" customFormat="1" ht="45" x14ac:dyDescent="0.25">
      <c r="A46" s="7">
        <f t="shared" si="0"/>
        <v>44</v>
      </c>
      <c r="B46" s="123" t="s">
        <v>747</v>
      </c>
      <c r="C46" s="7"/>
    </row>
    <row r="47" spans="1:3" s="11" customFormat="1" ht="30" x14ac:dyDescent="0.25">
      <c r="A47" s="7">
        <f t="shared" si="0"/>
        <v>45</v>
      </c>
      <c r="B47" s="123" t="s">
        <v>748</v>
      </c>
      <c r="C47" s="7"/>
    </row>
    <row r="48" spans="1:3" s="11" customFormat="1" ht="45" x14ac:dyDescent="0.25">
      <c r="A48" s="7">
        <f t="shared" si="0"/>
        <v>46</v>
      </c>
      <c r="B48" s="183" t="s">
        <v>749</v>
      </c>
      <c r="C48" s="7"/>
    </row>
    <row r="49" spans="1:3" s="11" customFormat="1" ht="30" x14ac:dyDescent="0.25">
      <c r="A49" s="7">
        <f t="shared" si="0"/>
        <v>47</v>
      </c>
      <c r="B49" s="183" t="s">
        <v>750</v>
      </c>
      <c r="C49" s="7"/>
    </row>
    <row r="50" spans="1:3" s="11" customFormat="1" ht="30" x14ac:dyDescent="0.25">
      <c r="A50" s="7">
        <f t="shared" si="0"/>
        <v>48</v>
      </c>
      <c r="B50" s="183" t="s">
        <v>751</v>
      </c>
      <c r="C50" s="7"/>
    </row>
    <row r="51" spans="1:3" s="11" customFormat="1" ht="30" x14ac:dyDescent="0.25">
      <c r="A51" s="7">
        <f t="shared" si="0"/>
        <v>49</v>
      </c>
      <c r="B51" s="183" t="s">
        <v>752</v>
      </c>
      <c r="C51" s="7"/>
    </row>
    <row r="52" spans="1:3" s="11" customFormat="1" x14ac:dyDescent="0.25">
      <c r="A52" s="7">
        <f t="shared" si="0"/>
        <v>50</v>
      </c>
      <c r="B52" s="183" t="s">
        <v>753</v>
      </c>
      <c r="C52" s="7"/>
    </row>
    <row r="53" spans="1:3" s="11" customFormat="1" ht="30" x14ac:dyDescent="0.25">
      <c r="A53" s="7">
        <f t="shared" si="0"/>
        <v>51</v>
      </c>
      <c r="B53" s="184" t="s">
        <v>754</v>
      </c>
      <c r="C53" s="7"/>
    </row>
    <row r="54" spans="1:3" s="11" customFormat="1" x14ac:dyDescent="0.25">
      <c r="A54" s="7">
        <f t="shared" si="0"/>
        <v>52</v>
      </c>
      <c r="B54" s="184" t="s">
        <v>755</v>
      </c>
      <c r="C54" s="7"/>
    </row>
    <row r="55" spans="1:3" s="11" customFormat="1" ht="30" x14ac:dyDescent="0.25">
      <c r="A55" s="7">
        <f t="shared" si="0"/>
        <v>53</v>
      </c>
      <c r="B55" s="184" t="s">
        <v>756</v>
      </c>
      <c r="C55" s="7"/>
    </row>
    <row r="56" spans="1:3" s="11" customFormat="1" x14ac:dyDescent="0.25">
      <c r="A56" s="7">
        <f t="shared" si="0"/>
        <v>54</v>
      </c>
      <c r="B56" s="155" t="s">
        <v>673</v>
      </c>
      <c r="C56" s="7"/>
    </row>
    <row r="57" spans="1:3" s="11" customFormat="1" ht="30" x14ac:dyDescent="0.25">
      <c r="A57" s="7">
        <f t="shared" si="0"/>
        <v>55</v>
      </c>
      <c r="B57" s="123" t="s">
        <v>757</v>
      </c>
      <c r="C57" s="7"/>
    </row>
    <row r="58" spans="1:3" s="11" customFormat="1" x14ac:dyDescent="0.25">
      <c r="A58" s="7">
        <f t="shared" si="0"/>
        <v>56</v>
      </c>
      <c r="B58" s="123" t="s">
        <v>758</v>
      </c>
      <c r="C58" s="7"/>
    </row>
    <row r="59" spans="1:3" s="11" customFormat="1" ht="30" x14ac:dyDescent="0.25">
      <c r="A59" s="7">
        <f t="shared" si="0"/>
        <v>57</v>
      </c>
      <c r="B59" s="123" t="s">
        <v>759</v>
      </c>
      <c r="C59" s="7"/>
    </row>
    <row r="60" spans="1:3" s="11" customFormat="1" ht="30" x14ac:dyDescent="0.25">
      <c r="A60" s="7">
        <f t="shared" si="0"/>
        <v>58</v>
      </c>
      <c r="B60" s="6" t="s">
        <v>760</v>
      </c>
      <c r="C60" s="7"/>
    </row>
    <row r="61" spans="1:3" s="11" customFormat="1" ht="45" x14ac:dyDescent="0.25">
      <c r="A61" s="7">
        <f t="shared" si="0"/>
        <v>59</v>
      </c>
      <c r="B61" s="6" t="s">
        <v>761</v>
      </c>
      <c r="C61" s="7"/>
    </row>
    <row r="62" spans="1:3" s="11" customFormat="1" ht="30" x14ac:dyDescent="0.25">
      <c r="A62" s="7">
        <f t="shared" si="0"/>
        <v>60</v>
      </c>
      <c r="B62" s="123" t="s">
        <v>762</v>
      </c>
      <c r="C62" s="7"/>
    </row>
    <row r="63" spans="1:3" s="11" customFormat="1" ht="30" x14ac:dyDescent="0.25">
      <c r="A63" s="7">
        <f t="shared" si="0"/>
        <v>61</v>
      </c>
      <c r="B63" s="185" t="s">
        <v>763</v>
      </c>
      <c r="C63" s="7"/>
    </row>
    <row r="64" spans="1:3" s="11" customFormat="1" x14ac:dyDescent="0.25">
      <c r="A64" s="7">
        <f t="shared" si="0"/>
        <v>62</v>
      </c>
      <c r="B64" s="123" t="s">
        <v>764</v>
      </c>
      <c r="C64" s="7"/>
    </row>
    <row r="65" spans="1:3" s="11" customFormat="1" x14ac:dyDescent="0.25">
      <c r="A65" s="7">
        <f t="shared" si="0"/>
        <v>63</v>
      </c>
      <c r="B65" s="123" t="s">
        <v>765</v>
      </c>
      <c r="C65" s="7"/>
    </row>
    <row r="66" spans="1:3" s="11" customFormat="1" ht="30" x14ac:dyDescent="0.25">
      <c r="A66" s="7">
        <f t="shared" si="0"/>
        <v>64</v>
      </c>
      <c r="B66" s="123" t="s">
        <v>766</v>
      </c>
      <c r="C66" s="7"/>
    </row>
    <row r="67" spans="1:3" s="11" customFormat="1" ht="30" x14ac:dyDescent="0.25">
      <c r="A67" s="7">
        <f t="shared" si="0"/>
        <v>65</v>
      </c>
      <c r="B67" s="123" t="s">
        <v>767</v>
      </c>
      <c r="C67" s="7"/>
    </row>
    <row r="68" spans="1:3" s="11" customFormat="1" ht="30" x14ac:dyDescent="0.25">
      <c r="A68" s="7">
        <f t="shared" si="0"/>
        <v>66</v>
      </c>
      <c r="B68" s="123" t="s">
        <v>768</v>
      </c>
      <c r="C68" s="7"/>
    </row>
    <row r="69" spans="1:3" s="11" customFormat="1" x14ac:dyDescent="0.25">
      <c r="A69" s="7">
        <f t="shared" ref="A69:A132" si="1">A68+1</f>
        <v>67</v>
      </c>
      <c r="B69" s="155" t="s">
        <v>769</v>
      </c>
      <c r="C69" s="7"/>
    </row>
    <row r="70" spans="1:3" s="11" customFormat="1" x14ac:dyDescent="0.25">
      <c r="A70" s="7">
        <f t="shared" si="1"/>
        <v>68</v>
      </c>
      <c r="B70" s="123" t="s">
        <v>770</v>
      </c>
      <c r="C70" s="7"/>
    </row>
    <row r="71" spans="1:3" s="11" customFormat="1" ht="45" x14ac:dyDescent="0.25">
      <c r="A71" s="7">
        <f t="shared" si="1"/>
        <v>69</v>
      </c>
      <c r="B71" s="123" t="s">
        <v>771</v>
      </c>
      <c r="C71" s="7"/>
    </row>
    <row r="72" spans="1:3" s="11" customFormat="1" ht="45" x14ac:dyDescent="0.25">
      <c r="A72" s="7">
        <f t="shared" si="1"/>
        <v>70</v>
      </c>
      <c r="B72" s="185" t="s">
        <v>772</v>
      </c>
      <c r="C72" s="7"/>
    </row>
    <row r="73" spans="1:3" s="11" customFormat="1" x14ac:dyDescent="0.25">
      <c r="A73" s="7">
        <f t="shared" si="1"/>
        <v>71</v>
      </c>
      <c r="B73" s="155" t="s">
        <v>773</v>
      </c>
      <c r="C73" s="7"/>
    </row>
    <row r="74" spans="1:3" s="11" customFormat="1" x14ac:dyDescent="0.25">
      <c r="A74" s="7">
        <f t="shared" si="1"/>
        <v>72</v>
      </c>
      <c r="B74" s="123" t="s">
        <v>774</v>
      </c>
      <c r="C74" s="7"/>
    </row>
    <row r="75" spans="1:3" s="11" customFormat="1" ht="45" x14ac:dyDescent="0.25">
      <c r="A75" s="7">
        <f t="shared" si="1"/>
        <v>73</v>
      </c>
      <c r="B75" s="123" t="s">
        <v>775</v>
      </c>
      <c r="C75" s="7"/>
    </row>
    <row r="76" spans="1:3" s="11" customFormat="1" ht="45" x14ac:dyDescent="0.25">
      <c r="A76" s="7">
        <f t="shared" si="1"/>
        <v>74</v>
      </c>
      <c r="B76" s="123" t="s">
        <v>776</v>
      </c>
      <c r="C76" s="7"/>
    </row>
    <row r="77" spans="1:3" s="11" customFormat="1" ht="45" x14ac:dyDescent="0.25">
      <c r="A77" s="7">
        <f t="shared" si="1"/>
        <v>75</v>
      </c>
      <c r="B77" s="123" t="s">
        <v>777</v>
      </c>
      <c r="C77" s="7"/>
    </row>
    <row r="78" spans="1:3" s="11" customFormat="1" ht="45" x14ac:dyDescent="0.25">
      <c r="A78" s="7">
        <f t="shared" si="1"/>
        <v>76</v>
      </c>
      <c r="B78" s="123" t="s">
        <v>778</v>
      </c>
      <c r="C78" s="7"/>
    </row>
    <row r="79" spans="1:3" s="11" customFormat="1" ht="30" x14ac:dyDescent="0.25">
      <c r="A79" s="7">
        <f t="shared" si="1"/>
        <v>77</v>
      </c>
      <c r="B79" s="123" t="s">
        <v>779</v>
      </c>
      <c r="C79" s="7"/>
    </row>
    <row r="80" spans="1:3" s="11" customFormat="1" ht="30" x14ac:dyDescent="0.25">
      <c r="A80" s="7">
        <f t="shared" si="1"/>
        <v>78</v>
      </c>
      <c r="B80" s="123" t="s">
        <v>780</v>
      </c>
      <c r="C80" s="7"/>
    </row>
    <row r="81" spans="1:3" s="11" customFormat="1" x14ac:dyDescent="0.25">
      <c r="A81" s="7">
        <f t="shared" si="1"/>
        <v>79</v>
      </c>
      <c r="B81" s="123" t="s">
        <v>781</v>
      </c>
      <c r="C81" s="7"/>
    </row>
    <row r="82" spans="1:3" s="11" customFormat="1" ht="45" x14ac:dyDescent="0.25">
      <c r="A82" s="7">
        <f t="shared" si="1"/>
        <v>80</v>
      </c>
      <c r="B82" s="123" t="s">
        <v>782</v>
      </c>
      <c r="C82" s="7"/>
    </row>
    <row r="83" spans="1:3" s="11" customFormat="1" ht="30" x14ac:dyDescent="0.25">
      <c r="A83" s="7">
        <f t="shared" si="1"/>
        <v>81</v>
      </c>
      <c r="B83" s="123" t="s">
        <v>783</v>
      </c>
      <c r="C83" s="7"/>
    </row>
    <row r="84" spans="1:3" s="11" customFormat="1" ht="30" x14ac:dyDescent="0.25">
      <c r="A84" s="7">
        <f t="shared" si="1"/>
        <v>82</v>
      </c>
      <c r="B84" s="123" t="s">
        <v>784</v>
      </c>
      <c r="C84" s="7"/>
    </row>
    <row r="85" spans="1:3" s="11" customFormat="1" ht="30" x14ac:dyDescent="0.25">
      <c r="A85" s="7">
        <f t="shared" si="1"/>
        <v>83</v>
      </c>
      <c r="B85" s="123" t="s">
        <v>785</v>
      </c>
      <c r="C85" s="7"/>
    </row>
    <row r="86" spans="1:3" s="11" customFormat="1" ht="30" x14ac:dyDescent="0.25">
      <c r="A86" s="7">
        <f t="shared" si="1"/>
        <v>84</v>
      </c>
      <c r="B86" s="123" t="s">
        <v>786</v>
      </c>
      <c r="C86" s="7"/>
    </row>
    <row r="87" spans="1:3" s="11" customFormat="1" ht="30" x14ac:dyDescent="0.25">
      <c r="A87" s="7">
        <f t="shared" si="1"/>
        <v>85</v>
      </c>
      <c r="B87" s="123" t="s">
        <v>787</v>
      </c>
      <c r="C87" s="7"/>
    </row>
    <row r="88" spans="1:3" s="11" customFormat="1" ht="75" x14ac:dyDescent="0.25">
      <c r="A88" s="7">
        <f t="shared" si="1"/>
        <v>86</v>
      </c>
      <c r="B88" s="123" t="s">
        <v>788</v>
      </c>
      <c r="C88" s="7"/>
    </row>
    <row r="89" spans="1:3" s="11" customFormat="1" x14ac:dyDescent="0.25">
      <c r="A89" s="7">
        <f t="shared" si="1"/>
        <v>87</v>
      </c>
      <c r="B89" s="155" t="s">
        <v>789</v>
      </c>
      <c r="C89" s="7"/>
    </row>
    <row r="90" spans="1:3" s="11" customFormat="1" ht="45" x14ac:dyDescent="0.25">
      <c r="A90" s="7">
        <f t="shared" si="1"/>
        <v>88</v>
      </c>
      <c r="B90" s="123" t="s">
        <v>790</v>
      </c>
      <c r="C90" s="7"/>
    </row>
    <row r="91" spans="1:3" s="11" customFormat="1" ht="30" x14ac:dyDescent="0.25">
      <c r="A91" s="7">
        <f t="shared" si="1"/>
        <v>89</v>
      </c>
      <c r="B91" s="123" t="s">
        <v>791</v>
      </c>
      <c r="C91" s="7"/>
    </row>
    <row r="92" spans="1:3" s="11" customFormat="1" ht="45" x14ac:dyDescent="0.25">
      <c r="A92" s="7">
        <f t="shared" si="1"/>
        <v>90</v>
      </c>
      <c r="B92" s="123" t="s">
        <v>792</v>
      </c>
      <c r="C92" s="7"/>
    </row>
    <row r="93" spans="1:3" s="11" customFormat="1" ht="45" x14ac:dyDescent="0.25">
      <c r="A93" s="7">
        <f t="shared" si="1"/>
        <v>91</v>
      </c>
      <c r="B93" s="123" t="s">
        <v>793</v>
      </c>
      <c r="C93" s="7"/>
    </row>
    <row r="94" spans="1:3" s="11" customFormat="1" ht="45" x14ac:dyDescent="0.25">
      <c r="A94" s="7">
        <f t="shared" si="1"/>
        <v>92</v>
      </c>
      <c r="B94" s="123" t="s">
        <v>794</v>
      </c>
      <c r="C94" s="7"/>
    </row>
    <row r="95" spans="1:3" s="11" customFormat="1" ht="45" x14ac:dyDescent="0.25">
      <c r="A95" s="7">
        <f t="shared" si="1"/>
        <v>93</v>
      </c>
      <c r="B95" s="123" t="s">
        <v>795</v>
      </c>
      <c r="C95" s="7"/>
    </row>
    <row r="96" spans="1:3" s="11" customFormat="1" ht="30" x14ac:dyDescent="0.25">
      <c r="A96" s="7">
        <f t="shared" si="1"/>
        <v>94</v>
      </c>
      <c r="B96" s="123" t="s">
        <v>796</v>
      </c>
      <c r="C96" s="7"/>
    </row>
    <row r="97" spans="1:3" s="11" customFormat="1" x14ac:dyDescent="0.25">
      <c r="A97" s="7">
        <f t="shared" si="1"/>
        <v>95</v>
      </c>
      <c r="B97" s="155" t="s">
        <v>797</v>
      </c>
      <c r="C97" s="7"/>
    </row>
    <row r="98" spans="1:3" s="11" customFormat="1" ht="30" x14ac:dyDescent="0.25">
      <c r="A98" s="7">
        <f t="shared" si="1"/>
        <v>96</v>
      </c>
      <c r="B98" s="123" t="s">
        <v>798</v>
      </c>
      <c r="C98" s="7"/>
    </row>
    <row r="99" spans="1:3" s="11" customFormat="1" ht="30" x14ac:dyDescent="0.25">
      <c r="A99" s="7">
        <f t="shared" si="1"/>
        <v>97</v>
      </c>
      <c r="B99" s="123" t="s">
        <v>799</v>
      </c>
      <c r="C99" s="7"/>
    </row>
    <row r="100" spans="1:3" s="11" customFormat="1" ht="30" x14ac:dyDescent="0.25">
      <c r="A100" s="7">
        <f t="shared" si="1"/>
        <v>98</v>
      </c>
      <c r="B100" s="123" t="s">
        <v>800</v>
      </c>
      <c r="C100" s="7"/>
    </row>
    <row r="101" spans="1:3" s="11" customFormat="1" ht="45" x14ac:dyDescent="0.25">
      <c r="A101" s="7">
        <f t="shared" si="1"/>
        <v>99</v>
      </c>
      <c r="B101" s="123" t="s">
        <v>801</v>
      </c>
      <c r="C101" s="7"/>
    </row>
    <row r="102" spans="1:3" s="11" customFormat="1" ht="45" x14ac:dyDescent="0.25">
      <c r="A102" s="7">
        <f t="shared" si="1"/>
        <v>100</v>
      </c>
      <c r="B102" s="123" t="s">
        <v>802</v>
      </c>
      <c r="C102" s="7"/>
    </row>
    <row r="103" spans="1:3" s="11" customFormat="1" x14ac:dyDescent="0.25">
      <c r="A103" s="7">
        <f t="shared" si="1"/>
        <v>101</v>
      </c>
      <c r="B103" s="123" t="s">
        <v>803</v>
      </c>
      <c r="C103" s="7"/>
    </row>
    <row r="104" spans="1:3" s="11" customFormat="1" ht="45" x14ac:dyDescent="0.25">
      <c r="A104" s="7">
        <f t="shared" si="1"/>
        <v>102</v>
      </c>
      <c r="B104" s="123" t="s">
        <v>804</v>
      </c>
      <c r="C104" s="7"/>
    </row>
    <row r="105" spans="1:3" s="11" customFormat="1" ht="45" x14ac:dyDescent="0.25">
      <c r="A105" s="7">
        <f t="shared" si="1"/>
        <v>103</v>
      </c>
      <c r="B105" s="123" t="s">
        <v>805</v>
      </c>
      <c r="C105" s="7"/>
    </row>
    <row r="106" spans="1:3" s="11" customFormat="1" ht="30" x14ac:dyDescent="0.25">
      <c r="A106" s="7">
        <f t="shared" si="1"/>
        <v>104</v>
      </c>
      <c r="B106" s="185" t="s">
        <v>806</v>
      </c>
      <c r="C106" s="7"/>
    </row>
    <row r="107" spans="1:3" s="11" customFormat="1" x14ac:dyDescent="0.25">
      <c r="A107" s="7">
        <f t="shared" si="1"/>
        <v>105</v>
      </c>
      <c r="B107" s="155" t="s">
        <v>807</v>
      </c>
      <c r="C107" s="7"/>
    </row>
    <row r="108" spans="1:3" s="11" customFormat="1" ht="30" x14ac:dyDescent="0.25">
      <c r="A108" s="7">
        <f t="shared" si="1"/>
        <v>106</v>
      </c>
      <c r="B108" s="186" t="s">
        <v>808</v>
      </c>
      <c r="C108" s="7"/>
    </row>
    <row r="109" spans="1:3" s="11" customFormat="1" ht="30" x14ac:dyDescent="0.25">
      <c r="A109" s="7">
        <f t="shared" si="1"/>
        <v>107</v>
      </c>
      <c r="B109" s="186" t="s">
        <v>809</v>
      </c>
      <c r="C109" s="7"/>
    </row>
    <row r="110" spans="1:3" s="11" customFormat="1" ht="60" x14ac:dyDescent="0.25">
      <c r="A110" s="7">
        <f t="shared" si="1"/>
        <v>108</v>
      </c>
      <c r="B110" s="123" t="s">
        <v>810</v>
      </c>
      <c r="C110" s="7"/>
    </row>
    <row r="111" spans="1:3" s="11" customFormat="1" ht="45" x14ac:dyDescent="0.25">
      <c r="A111" s="7">
        <f t="shared" si="1"/>
        <v>109</v>
      </c>
      <c r="B111" s="123" t="s">
        <v>811</v>
      </c>
      <c r="C111" s="7"/>
    </row>
    <row r="112" spans="1:3" s="11" customFormat="1" ht="30" x14ac:dyDescent="0.25">
      <c r="A112" s="7">
        <f t="shared" si="1"/>
        <v>110</v>
      </c>
      <c r="B112" s="123" t="s">
        <v>812</v>
      </c>
      <c r="C112" s="7"/>
    </row>
    <row r="113" spans="1:3" s="11" customFormat="1" ht="60" x14ac:dyDescent="0.25">
      <c r="A113" s="7">
        <f t="shared" si="1"/>
        <v>111</v>
      </c>
      <c r="B113" s="123" t="s">
        <v>813</v>
      </c>
      <c r="C113" s="7"/>
    </row>
    <row r="114" spans="1:3" s="11" customFormat="1" x14ac:dyDescent="0.25">
      <c r="A114" s="7">
        <f t="shared" si="1"/>
        <v>112</v>
      </c>
      <c r="B114" s="123" t="s">
        <v>814</v>
      </c>
      <c r="C114" s="7"/>
    </row>
    <row r="115" spans="1:3" s="11" customFormat="1" ht="30" x14ac:dyDescent="0.25">
      <c r="A115" s="7">
        <f t="shared" si="1"/>
        <v>113</v>
      </c>
      <c r="B115" s="185" t="s">
        <v>815</v>
      </c>
      <c r="C115" s="7"/>
    </row>
    <row r="116" spans="1:3" s="11" customFormat="1" x14ac:dyDescent="0.25">
      <c r="A116" s="7">
        <f t="shared" si="1"/>
        <v>114</v>
      </c>
      <c r="B116" s="123" t="s">
        <v>816</v>
      </c>
      <c r="C116" s="7"/>
    </row>
    <row r="117" spans="1:3" s="11" customFormat="1" x14ac:dyDescent="0.25">
      <c r="A117" s="7">
        <f t="shared" si="1"/>
        <v>115</v>
      </c>
      <c r="B117" s="185" t="s">
        <v>817</v>
      </c>
      <c r="C117" s="7"/>
    </row>
    <row r="118" spans="1:3" s="11" customFormat="1" x14ac:dyDescent="0.25">
      <c r="A118" s="7">
        <f t="shared" si="1"/>
        <v>116</v>
      </c>
      <c r="B118" s="155" t="s">
        <v>818</v>
      </c>
      <c r="C118" s="7"/>
    </row>
    <row r="119" spans="1:3" s="11" customFormat="1" ht="30" x14ac:dyDescent="0.25">
      <c r="A119" s="7">
        <f t="shared" si="1"/>
        <v>117</v>
      </c>
      <c r="B119" s="123" t="s">
        <v>819</v>
      </c>
      <c r="C119" s="7"/>
    </row>
    <row r="120" spans="1:3" s="11" customFormat="1" ht="30" x14ac:dyDescent="0.25">
      <c r="A120" s="7">
        <f t="shared" si="1"/>
        <v>118</v>
      </c>
      <c r="B120" s="123" t="s">
        <v>820</v>
      </c>
      <c r="C120" s="7"/>
    </row>
    <row r="121" spans="1:3" s="11" customFormat="1" ht="45" x14ac:dyDescent="0.25">
      <c r="A121" s="7">
        <f t="shared" si="1"/>
        <v>119</v>
      </c>
      <c r="B121" s="123" t="s">
        <v>821</v>
      </c>
      <c r="C121" s="7"/>
    </row>
    <row r="122" spans="1:3" s="11" customFormat="1" ht="30" x14ac:dyDescent="0.25">
      <c r="A122" s="7">
        <f t="shared" si="1"/>
        <v>120</v>
      </c>
      <c r="B122" s="123" t="s">
        <v>822</v>
      </c>
      <c r="C122" s="7"/>
    </row>
    <row r="123" spans="1:3" s="11" customFormat="1" ht="30" x14ac:dyDescent="0.25">
      <c r="A123" s="7">
        <f t="shared" si="1"/>
        <v>121</v>
      </c>
      <c r="B123" s="123" t="s">
        <v>823</v>
      </c>
      <c r="C123" s="7"/>
    </row>
    <row r="124" spans="1:3" s="11" customFormat="1" ht="45" x14ac:dyDescent="0.25">
      <c r="A124" s="7">
        <f t="shared" si="1"/>
        <v>122</v>
      </c>
      <c r="B124" s="123" t="s">
        <v>824</v>
      </c>
      <c r="C124" s="7"/>
    </row>
    <row r="125" spans="1:3" s="11" customFormat="1" ht="30" x14ac:dyDescent="0.25">
      <c r="A125" s="7">
        <f t="shared" si="1"/>
        <v>123</v>
      </c>
      <c r="B125" s="123" t="s">
        <v>825</v>
      </c>
      <c r="C125" s="7"/>
    </row>
    <row r="126" spans="1:3" s="11" customFormat="1" ht="30" x14ac:dyDescent="0.25">
      <c r="A126" s="7">
        <f t="shared" si="1"/>
        <v>124</v>
      </c>
      <c r="B126" s="123" t="s">
        <v>826</v>
      </c>
      <c r="C126" s="7"/>
    </row>
    <row r="127" spans="1:3" s="11" customFormat="1" ht="60" x14ac:dyDescent="0.25">
      <c r="A127" s="7">
        <f t="shared" si="1"/>
        <v>125</v>
      </c>
      <c r="B127" s="123" t="s">
        <v>827</v>
      </c>
      <c r="C127" s="7"/>
    </row>
    <row r="128" spans="1:3" s="11" customFormat="1" ht="45" x14ac:dyDescent="0.25">
      <c r="A128" s="7">
        <f t="shared" si="1"/>
        <v>126</v>
      </c>
      <c r="B128" s="123" t="s">
        <v>828</v>
      </c>
      <c r="C128" s="7"/>
    </row>
    <row r="129" spans="1:3" s="11" customFormat="1" ht="75" x14ac:dyDescent="0.25">
      <c r="A129" s="7">
        <f t="shared" si="1"/>
        <v>127</v>
      </c>
      <c r="B129" s="123" t="s">
        <v>829</v>
      </c>
      <c r="C129" s="7"/>
    </row>
    <row r="130" spans="1:3" s="11" customFormat="1" ht="45" x14ac:dyDescent="0.25">
      <c r="A130" s="7">
        <f t="shared" si="1"/>
        <v>128</v>
      </c>
      <c r="B130" s="123" t="s">
        <v>830</v>
      </c>
      <c r="C130" s="7"/>
    </row>
    <row r="131" spans="1:3" s="11" customFormat="1" ht="30" x14ac:dyDescent="0.25">
      <c r="A131" s="7">
        <f t="shared" si="1"/>
        <v>129</v>
      </c>
      <c r="B131" s="123" t="s">
        <v>831</v>
      </c>
      <c r="C131" s="7"/>
    </row>
    <row r="132" spans="1:3" s="11" customFormat="1" ht="30" x14ac:dyDescent="0.25">
      <c r="A132" s="7">
        <f t="shared" si="1"/>
        <v>130</v>
      </c>
      <c r="B132" s="123" t="s">
        <v>832</v>
      </c>
      <c r="C132" s="7"/>
    </row>
    <row r="133" spans="1:3" s="11" customFormat="1" ht="30" x14ac:dyDescent="0.25">
      <c r="A133" s="7">
        <f t="shared" ref="A133:A139" si="2">A132+1</f>
        <v>131</v>
      </c>
      <c r="B133" s="123" t="s">
        <v>833</v>
      </c>
      <c r="C133" s="7"/>
    </row>
    <row r="134" spans="1:3" s="11" customFormat="1" ht="45" x14ac:dyDescent="0.25">
      <c r="A134" s="7">
        <f t="shared" si="2"/>
        <v>132</v>
      </c>
      <c r="B134" s="123" t="s">
        <v>834</v>
      </c>
      <c r="C134" s="7"/>
    </row>
    <row r="135" spans="1:3" s="11" customFormat="1" ht="30" x14ac:dyDescent="0.25">
      <c r="A135" s="7">
        <f t="shared" si="2"/>
        <v>133</v>
      </c>
      <c r="B135" s="123" t="s">
        <v>835</v>
      </c>
      <c r="C135" s="7"/>
    </row>
    <row r="136" spans="1:3" s="11" customFormat="1" ht="30" x14ac:dyDescent="0.25">
      <c r="A136" s="7">
        <f t="shared" si="2"/>
        <v>134</v>
      </c>
      <c r="B136" s="6" t="s">
        <v>836</v>
      </c>
      <c r="C136" s="7"/>
    </row>
    <row r="137" spans="1:3" s="11" customFormat="1" ht="30" x14ac:dyDescent="0.25">
      <c r="A137" s="7">
        <f t="shared" si="2"/>
        <v>135</v>
      </c>
      <c r="B137" s="6" t="s">
        <v>837</v>
      </c>
      <c r="C137" s="7"/>
    </row>
    <row r="138" spans="1:3" s="11" customFormat="1" x14ac:dyDescent="0.25">
      <c r="A138" s="7">
        <f t="shared" si="2"/>
        <v>136</v>
      </c>
      <c r="B138" s="187" t="s">
        <v>838</v>
      </c>
      <c r="C138" s="7"/>
    </row>
    <row r="139" spans="1:3" s="11" customFormat="1" ht="30" x14ac:dyDescent="0.25">
      <c r="A139" s="7">
        <f t="shared" si="2"/>
        <v>137</v>
      </c>
      <c r="B139" s="186" t="s">
        <v>839</v>
      </c>
      <c r="C139" s="7"/>
    </row>
  </sheetData>
  <mergeCells count="1">
    <mergeCell ref="A1:C1"/>
  </mergeCells>
  <conditionalFormatting sqref="C3:C139 A3:A139">
    <cfRule type="expression" dxfId="81" priority="546">
      <formula>#REF!=""</formula>
    </cfRule>
  </conditionalFormatting>
  <conditionalFormatting sqref="B3:B139">
    <cfRule type="expression" dxfId="80" priority="548">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139" xr:uid="{5996A66E-56E1-4D81-A352-B65BE8187A37}">
      <formula1>#REF!</formula1>
    </dataValidation>
  </dataValidations>
  <printOptions horizontalCentered="1"/>
  <pageMargins left="0.25" right="0.25" top="0.75" bottom="0.75" header="0.3" footer="0.3"/>
  <pageSetup scale="76" fitToHeight="0" orientation="landscape" r:id="rId1"/>
  <headerFooter>
    <oddHeader>&amp;C&amp;"Calibri,Bold"&amp;12Health Research, Inc.
&amp;"Calibri,Italic"&amp;11General Ledger</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U57"/>
  <sheetViews>
    <sheetView workbookViewId="0">
      <pane ySplit="2" topLeftCell="A3" activePane="bottomLeft" state="frozen"/>
      <selection activeCell="F7" sqref="F7:G7"/>
      <selection pane="bottomLeft" activeCell="G21" sqref="G21"/>
    </sheetView>
  </sheetViews>
  <sheetFormatPr defaultColWidth="9.140625" defaultRowHeight="15" x14ac:dyDescent="0.25"/>
  <cols>
    <col min="1" max="1" width="8.7109375" style="125" customWidth="1"/>
    <col min="2" max="2" width="65.7109375" style="3" customWidth="1"/>
    <col min="3" max="3" width="12.7109375" style="126" customWidth="1"/>
    <col min="4" max="4" width="3.7109375" style="2" customWidth="1"/>
    <col min="5" max="19" width="9.140625" style="2"/>
    <col min="20" max="20" width="9.140625" style="2" customWidth="1"/>
    <col min="21" max="21" width="4.140625" style="2" customWidth="1"/>
    <col min="22" max="16384" width="9.140625" style="2"/>
  </cols>
  <sheetData>
    <row r="1" spans="1:21" x14ac:dyDescent="0.25">
      <c r="A1" s="309"/>
      <c r="B1" s="309"/>
      <c r="C1" s="309"/>
      <c r="U1" s="3"/>
    </row>
    <row r="2" spans="1:21" ht="15" customHeight="1" x14ac:dyDescent="0.25">
      <c r="A2" s="159" t="str">
        <f>'Time and Effort Certification'!A2</f>
        <v>Number</v>
      </c>
      <c r="B2" s="160" t="str">
        <f>'Time and Effort Certification'!B2</f>
        <v>Application Requirements</v>
      </c>
      <c r="C2" s="159" t="str">
        <f>'Time and Effort Certification'!C2</f>
        <v>Availability</v>
      </c>
    </row>
    <row r="3" spans="1:21" s="11" customFormat="1" x14ac:dyDescent="0.25">
      <c r="A3" s="7">
        <v>1</v>
      </c>
      <c r="B3" s="209" t="s">
        <v>840</v>
      </c>
      <c r="C3" s="7"/>
    </row>
    <row r="4" spans="1:21" s="11" customFormat="1" ht="30" x14ac:dyDescent="0.25">
      <c r="A4" s="7">
        <f>A3+1</f>
        <v>2</v>
      </c>
      <c r="B4" s="210" t="s">
        <v>841</v>
      </c>
      <c r="C4" s="7"/>
    </row>
    <row r="5" spans="1:21" s="11" customFormat="1" x14ac:dyDescent="0.25">
      <c r="A5" s="7">
        <f t="shared" ref="A5:A57" si="0">A4+1</f>
        <v>3</v>
      </c>
      <c r="B5" s="211" t="s">
        <v>842</v>
      </c>
      <c r="C5" s="7"/>
    </row>
    <row r="6" spans="1:21" s="11" customFormat="1" x14ac:dyDescent="0.25">
      <c r="A6" s="7">
        <f t="shared" si="0"/>
        <v>4</v>
      </c>
      <c r="B6" s="211" t="s">
        <v>843</v>
      </c>
      <c r="C6" s="7"/>
    </row>
    <row r="7" spans="1:21" s="11" customFormat="1" x14ac:dyDescent="0.25">
      <c r="A7" s="7">
        <f t="shared" si="0"/>
        <v>5</v>
      </c>
      <c r="B7" s="210" t="s">
        <v>844</v>
      </c>
      <c r="C7" s="7"/>
    </row>
    <row r="8" spans="1:21" s="11" customFormat="1" x14ac:dyDescent="0.25">
      <c r="A8" s="7">
        <f t="shared" si="0"/>
        <v>6</v>
      </c>
      <c r="B8" s="212" t="s">
        <v>845</v>
      </c>
      <c r="C8" s="7"/>
    </row>
    <row r="9" spans="1:21" s="11" customFormat="1" x14ac:dyDescent="0.25">
      <c r="A9" s="7">
        <f t="shared" si="0"/>
        <v>7</v>
      </c>
      <c r="B9" s="212" t="s">
        <v>846</v>
      </c>
      <c r="C9" s="7"/>
    </row>
    <row r="10" spans="1:21" s="11" customFormat="1" x14ac:dyDescent="0.25">
      <c r="A10" s="7">
        <f t="shared" si="0"/>
        <v>8</v>
      </c>
      <c r="B10" s="212" t="s">
        <v>847</v>
      </c>
      <c r="C10" s="7"/>
    </row>
    <row r="11" spans="1:21" s="11" customFormat="1" x14ac:dyDescent="0.25">
      <c r="A11" s="7">
        <f t="shared" si="0"/>
        <v>9</v>
      </c>
      <c r="B11" s="212" t="s">
        <v>848</v>
      </c>
      <c r="C11" s="7"/>
    </row>
    <row r="12" spans="1:21" s="11" customFormat="1" x14ac:dyDescent="0.25">
      <c r="A12" s="7">
        <f t="shared" si="0"/>
        <v>10</v>
      </c>
      <c r="B12" s="212" t="s">
        <v>849</v>
      </c>
      <c r="C12" s="7"/>
    </row>
    <row r="13" spans="1:21" s="11" customFormat="1" x14ac:dyDescent="0.25">
      <c r="A13" s="7">
        <f t="shared" si="0"/>
        <v>11</v>
      </c>
      <c r="B13" s="212" t="s">
        <v>850</v>
      </c>
      <c r="C13" s="7"/>
    </row>
    <row r="14" spans="1:21" s="11" customFormat="1" x14ac:dyDescent="0.25">
      <c r="A14" s="7">
        <f t="shared" si="0"/>
        <v>12</v>
      </c>
      <c r="B14" s="212" t="s">
        <v>851</v>
      </c>
      <c r="C14" s="7"/>
    </row>
    <row r="15" spans="1:21" s="11" customFormat="1" x14ac:dyDescent="0.25">
      <c r="A15" s="7">
        <f t="shared" si="0"/>
        <v>13</v>
      </c>
      <c r="B15" s="212" t="s">
        <v>852</v>
      </c>
      <c r="C15" s="10"/>
    </row>
    <row r="16" spans="1:21" s="11" customFormat="1" ht="45" x14ac:dyDescent="0.25">
      <c r="A16" s="7">
        <f t="shared" si="0"/>
        <v>14</v>
      </c>
      <c r="B16" s="214" t="s">
        <v>853</v>
      </c>
      <c r="C16" s="10"/>
    </row>
    <row r="17" spans="1:3" s="11" customFormat="1" x14ac:dyDescent="0.25">
      <c r="A17" s="7">
        <f t="shared" si="0"/>
        <v>15</v>
      </c>
      <c r="B17" s="214" t="s">
        <v>854</v>
      </c>
      <c r="C17" s="10"/>
    </row>
    <row r="18" spans="1:3" s="11" customFormat="1" x14ac:dyDescent="0.25">
      <c r="A18" s="7">
        <f t="shared" si="0"/>
        <v>16</v>
      </c>
      <c r="B18" s="214" t="s">
        <v>855</v>
      </c>
      <c r="C18" s="7"/>
    </row>
    <row r="19" spans="1:3" s="11" customFormat="1" x14ac:dyDescent="0.25">
      <c r="A19" s="7">
        <f t="shared" si="0"/>
        <v>17</v>
      </c>
      <c r="B19" s="215" t="s">
        <v>856</v>
      </c>
      <c r="C19" s="7"/>
    </row>
    <row r="20" spans="1:3" s="11" customFormat="1" ht="30" x14ac:dyDescent="0.25">
      <c r="A20" s="7">
        <f t="shared" si="0"/>
        <v>18</v>
      </c>
      <c r="B20" s="210" t="s">
        <v>857</v>
      </c>
      <c r="C20" s="7"/>
    </row>
    <row r="21" spans="1:3" s="11" customFormat="1" ht="45" x14ac:dyDescent="0.25">
      <c r="A21" s="7">
        <f t="shared" si="0"/>
        <v>19</v>
      </c>
      <c r="B21" s="214" t="s">
        <v>858</v>
      </c>
      <c r="C21" s="7"/>
    </row>
    <row r="22" spans="1:3" s="11" customFormat="1" ht="30" x14ac:dyDescent="0.25">
      <c r="A22" s="7">
        <f t="shared" si="0"/>
        <v>20</v>
      </c>
      <c r="B22" s="214" t="s">
        <v>859</v>
      </c>
      <c r="C22" s="7"/>
    </row>
    <row r="23" spans="1:3" s="11" customFormat="1" x14ac:dyDescent="0.25">
      <c r="A23" s="7">
        <f t="shared" si="0"/>
        <v>21</v>
      </c>
      <c r="B23" s="209" t="s">
        <v>860</v>
      </c>
      <c r="C23" s="7"/>
    </row>
    <row r="24" spans="1:3" s="11" customFormat="1" ht="30" x14ac:dyDescent="0.25">
      <c r="A24" s="7">
        <f t="shared" si="0"/>
        <v>22</v>
      </c>
      <c r="B24" s="213" t="s">
        <v>861</v>
      </c>
      <c r="C24" s="7"/>
    </row>
    <row r="25" spans="1:3" s="11" customFormat="1" ht="30" x14ac:dyDescent="0.25">
      <c r="A25" s="7">
        <f t="shared" si="0"/>
        <v>23</v>
      </c>
      <c r="B25" s="213" t="s">
        <v>862</v>
      </c>
      <c r="C25" s="7"/>
    </row>
    <row r="26" spans="1:3" s="11" customFormat="1" ht="30" x14ac:dyDescent="0.25">
      <c r="A26" s="7">
        <f t="shared" si="0"/>
        <v>24</v>
      </c>
      <c r="B26" s="213" t="s">
        <v>863</v>
      </c>
      <c r="C26" s="7"/>
    </row>
    <row r="27" spans="1:3" s="11" customFormat="1" ht="30" x14ac:dyDescent="0.25">
      <c r="A27" s="7">
        <f t="shared" si="0"/>
        <v>25</v>
      </c>
      <c r="B27" s="210" t="s">
        <v>864</v>
      </c>
      <c r="C27" s="7"/>
    </row>
    <row r="28" spans="1:3" s="11" customFormat="1" ht="30" x14ac:dyDescent="0.25">
      <c r="A28" s="7">
        <f t="shared" si="0"/>
        <v>26</v>
      </c>
      <c r="B28" s="213" t="s">
        <v>865</v>
      </c>
      <c r="C28" s="7"/>
    </row>
    <row r="29" spans="1:3" s="11" customFormat="1" x14ac:dyDescent="0.25">
      <c r="A29" s="7">
        <f t="shared" si="0"/>
        <v>27</v>
      </c>
      <c r="B29" s="213" t="s">
        <v>860</v>
      </c>
      <c r="C29" s="7"/>
    </row>
    <row r="30" spans="1:3" s="11" customFormat="1" ht="30" x14ac:dyDescent="0.25">
      <c r="A30" s="7">
        <f t="shared" si="0"/>
        <v>28</v>
      </c>
      <c r="B30" s="213" t="s">
        <v>866</v>
      </c>
      <c r="C30" s="7"/>
    </row>
    <row r="31" spans="1:3" s="11" customFormat="1" ht="30" x14ac:dyDescent="0.25">
      <c r="A31" s="7">
        <f t="shared" si="0"/>
        <v>29</v>
      </c>
      <c r="B31" s="213" t="s">
        <v>867</v>
      </c>
      <c r="C31" s="7"/>
    </row>
    <row r="32" spans="1:3" s="11" customFormat="1" ht="30" x14ac:dyDescent="0.25">
      <c r="A32" s="7">
        <f t="shared" si="0"/>
        <v>30</v>
      </c>
      <c r="B32" s="213" t="s">
        <v>868</v>
      </c>
      <c r="C32" s="7"/>
    </row>
    <row r="33" spans="1:3" s="11" customFormat="1" x14ac:dyDescent="0.25">
      <c r="A33" s="7">
        <f t="shared" si="0"/>
        <v>31</v>
      </c>
      <c r="B33" s="216" t="s">
        <v>869</v>
      </c>
      <c r="C33" s="7"/>
    </row>
    <row r="34" spans="1:3" s="11" customFormat="1" ht="30" x14ac:dyDescent="0.25">
      <c r="A34" s="7">
        <f t="shared" si="0"/>
        <v>32</v>
      </c>
      <c r="B34" s="214" t="s">
        <v>870</v>
      </c>
      <c r="C34" s="7"/>
    </row>
    <row r="35" spans="1:3" s="11" customFormat="1" ht="30" x14ac:dyDescent="0.25">
      <c r="A35" s="7">
        <f t="shared" si="0"/>
        <v>33</v>
      </c>
      <c r="B35" s="214" t="s">
        <v>871</v>
      </c>
      <c r="C35" s="7"/>
    </row>
    <row r="36" spans="1:3" s="11" customFormat="1" ht="30" x14ac:dyDescent="0.25">
      <c r="A36" s="7">
        <f t="shared" si="0"/>
        <v>34</v>
      </c>
      <c r="B36" s="210" t="s">
        <v>872</v>
      </c>
      <c r="C36" s="7"/>
    </row>
    <row r="37" spans="1:3" s="11" customFormat="1" ht="30" x14ac:dyDescent="0.25">
      <c r="A37" s="7">
        <f t="shared" si="0"/>
        <v>35</v>
      </c>
      <c r="B37" s="210" t="s">
        <v>873</v>
      </c>
      <c r="C37" s="7"/>
    </row>
    <row r="38" spans="1:3" s="11" customFormat="1" x14ac:dyDescent="0.25">
      <c r="A38" s="7">
        <f t="shared" si="0"/>
        <v>36</v>
      </c>
      <c r="B38" s="209" t="s">
        <v>874</v>
      </c>
      <c r="C38" s="7"/>
    </row>
    <row r="39" spans="1:3" s="11" customFormat="1" ht="30" x14ac:dyDescent="0.25">
      <c r="A39" s="7">
        <f t="shared" si="0"/>
        <v>37</v>
      </c>
      <c r="B39" s="214" t="s">
        <v>875</v>
      </c>
      <c r="C39" s="7"/>
    </row>
    <row r="40" spans="1:3" s="11" customFormat="1" ht="30" x14ac:dyDescent="0.25">
      <c r="A40" s="7">
        <f t="shared" si="0"/>
        <v>38</v>
      </c>
      <c r="B40" s="214" t="s">
        <v>876</v>
      </c>
      <c r="C40" s="7"/>
    </row>
    <row r="41" spans="1:3" s="11" customFormat="1" x14ac:dyDescent="0.25">
      <c r="A41" s="7">
        <f t="shared" si="0"/>
        <v>39</v>
      </c>
      <c r="B41" s="214" t="s">
        <v>877</v>
      </c>
      <c r="C41" s="7"/>
    </row>
    <row r="42" spans="1:3" s="11" customFormat="1" x14ac:dyDescent="0.25">
      <c r="A42" s="7">
        <f t="shared" si="0"/>
        <v>40</v>
      </c>
      <c r="B42" s="214" t="s">
        <v>878</v>
      </c>
      <c r="C42" s="7"/>
    </row>
    <row r="43" spans="1:3" s="11" customFormat="1" ht="30" x14ac:dyDescent="0.25">
      <c r="A43" s="7">
        <f t="shared" si="0"/>
        <v>41</v>
      </c>
      <c r="B43" s="214" t="s">
        <v>879</v>
      </c>
      <c r="C43" s="7"/>
    </row>
    <row r="44" spans="1:3" s="11" customFormat="1" ht="30" x14ac:dyDescent="0.25">
      <c r="A44" s="7">
        <f t="shared" si="0"/>
        <v>42</v>
      </c>
      <c r="B44" s="210" t="s">
        <v>880</v>
      </c>
      <c r="C44" s="7"/>
    </row>
    <row r="45" spans="1:3" s="11" customFormat="1" ht="30" x14ac:dyDescent="0.25">
      <c r="A45" s="7">
        <f t="shared" si="0"/>
        <v>43</v>
      </c>
      <c r="B45" s="214" t="s">
        <v>881</v>
      </c>
      <c r="C45" s="7"/>
    </row>
    <row r="46" spans="1:3" s="11" customFormat="1" x14ac:dyDescent="0.25">
      <c r="A46" s="7">
        <f t="shared" si="0"/>
        <v>44</v>
      </c>
      <c r="B46" s="209" t="s">
        <v>882</v>
      </c>
      <c r="C46" s="7"/>
    </row>
    <row r="47" spans="1:3" s="11" customFormat="1" ht="30" x14ac:dyDescent="0.25">
      <c r="A47" s="7">
        <f t="shared" si="0"/>
        <v>45</v>
      </c>
      <c r="B47" s="210" t="s">
        <v>883</v>
      </c>
      <c r="C47" s="7"/>
    </row>
    <row r="48" spans="1:3" s="11" customFormat="1" x14ac:dyDescent="0.25">
      <c r="A48" s="7">
        <f t="shared" si="0"/>
        <v>46</v>
      </c>
      <c r="B48" s="210" t="s">
        <v>884</v>
      </c>
      <c r="C48" s="7"/>
    </row>
    <row r="49" spans="1:3" s="11" customFormat="1" ht="30" x14ac:dyDescent="0.25">
      <c r="A49" s="7">
        <f t="shared" si="0"/>
        <v>47</v>
      </c>
      <c r="B49" s="210" t="s">
        <v>885</v>
      </c>
      <c r="C49" s="7"/>
    </row>
    <row r="50" spans="1:3" s="11" customFormat="1" ht="30" x14ac:dyDescent="0.25">
      <c r="A50" s="7">
        <f t="shared" si="0"/>
        <v>48</v>
      </c>
      <c r="B50" s="210" t="s">
        <v>886</v>
      </c>
      <c r="C50" s="7"/>
    </row>
    <row r="51" spans="1:3" s="11" customFormat="1" x14ac:dyDescent="0.25">
      <c r="A51" s="7">
        <f t="shared" si="0"/>
        <v>49</v>
      </c>
      <c r="B51" s="209" t="s">
        <v>887</v>
      </c>
      <c r="C51" s="7"/>
    </row>
    <row r="52" spans="1:3" s="11" customFormat="1" ht="75" x14ac:dyDescent="0.25">
      <c r="A52" s="7">
        <f t="shared" si="0"/>
        <v>50</v>
      </c>
      <c r="B52" s="214" t="s">
        <v>888</v>
      </c>
      <c r="C52" s="7"/>
    </row>
    <row r="53" spans="1:3" s="11" customFormat="1" ht="30" x14ac:dyDescent="0.25">
      <c r="A53" s="7">
        <f t="shared" si="0"/>
        <v>51</v>
      </c>
      <c r="B53" s="210" t="s">
        <v>889</v>
      </c>
      <c r="C53" s="7"/>
    </row>
    <row r="54" spans="1:3" s="11" customFormat="1" x14ac:dyDescent="0.25">
      <c r="A54" s="7">
        <f t="shared" si="0"/>
        <v>52</v>
      </c>
      <c r="B54" s="209" t="s">
        <v>6</v>
      </c>
      <c r="C54" s="7"/>
    </row>
    <row r="55" spans="1:3" s="11" customFormat="1" ht="30" x14ac:dyDescent="0.25">
      <c r="A55" s="7">
        <f t="shared" si="0"/>
        <v>53</v>
      </c>
      <c r="B55" s="210" t="s">
        <v>890</v>
      </c>
      <c r="C55" s="7"/>
    </row>
    <row r="56" spans="1:3" s="11" customFormat="1" ht="30" x14ac:dyDescent="0.25">
      <c r="A56" s="7">
        <f t="shared" si="0"/>
        <v>54</v>
      </c>
      <c r="B56" s="213" t="s">
        <v>891</v>
      </c>
      <c r="C56" s="7"/>
    </row>
    <row r="57" spans="1:3" s="11" customFormat="1" ht="30" x14ac:dyDescent="0.25">
      <c r="A57" s="7">
        <f t="shared" si="0"/>
        <v>55</v>
      </c>
      <c r="B57" s="213" t="s">
        <v>892</v>
      </c>
      <c r="C57" s="7"/>
    </row>
  </sheetData>
  <mergeCells count="1">
    <mergeCell ref="A1:C1"/>
  </mergeCells>
  <conditionalFormatting sqref="C3:C57 A3:A57">
    <cfRule type="expression" dxfId="79" priority="549">
      <formula>#REF!=""</formula>
    </cfRule>
  </conditionalFormatting>
  <conditionalFormatting sqref="B3:B57">
    <cfRule type="expression" dxfId="78" priority="551">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57" xr:uid="{FC2ED551-8F6B-48AA-8530-F712275A06AE}">
      <formula1>#REF!</formula1>
    </dataValidation>
  </dataValidations>
  <printOptions horizontalCentered="1"/>
  <pageMargins left="0.25" right="0.25" top="0.75" bottom="0.75" header="0.3" footer="0.3"/>
  <pageSetup scale="76" fitToHeight="0" orientation="landscape" r:id="rId1"/>
  <headerFooter>
    <oddHeader>&amp;C&amp;"Calibri,Bold"&amp;12Health Research, Inc.
&amp;"Calibri,Italic"&amp;11Grant Accounting</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T132"/>
  <sheetViews>
    <sheetView workbookViewId="0">
      <pane ySplit="2" topLeftCell="A3" activePane="bottomLeft" state="frozen"/>
      <selection activeCell="F7" sqref="F7:G7"/>
      <selection pane="bottomLeft" activeCell="F7" sqref="F7"/>
    </sheetView>
  </sheetViews>
  <sheetFormatPr defaultColWidth="9.140625" defaultRowHeight="15" x14ac:dyDescent="0.25"/>
  <cols>
    <col min="1" max="1" width="8.7109375" style="125" customWidth="1"/>
    <col min="2" max="2" width="65.7109375" style="3" customWidth="1"/>
    <col min="3" max="3" width="12.7109375" style="126" customWidth="1"/>
    <col min="4" max="4" width="3.7109375" style="2" customWidth="1"/>
    <col min="5" max="18" width="9.140625" style="2"/>
    <col min="19" max="19" width="9.140625" style="2" customWidth="1"/>
    <col min="20" max="20" width="4.140625" style="2" customWidth="1"/>
    <col min="21" max="16384" width="9.140625" style="2"/>
  </cols>
  <sheetData>
    <row r="1" spans="1:20" x14ac:dyDescent="0.25">
      <c r="A1" s="309"/>
      <c r="B1" s="309"/>
      <c r="C1" s="309"/>
      <c r="T1" s="3"/>
    </row>
    <row r="2" spans="1:20" ht="15" customHeight="1" x14ac:dyDescent="0.25">
      <c r="A2" s="159" t="str">
        <f>'Time and Effort Certification'!A2</f>
        <v>Number</v>
      </c>
      <c r="B2" s="160" t="str">
        <f>'Time and Effort Certification'!B2</f>
        <v>Application Requirements</v>
      </c>
      <c r="C2" s="159" t="str">
        <f>'Time and Effort Certification'!C2</f>
        <v>Availability</v>
      </c>
    </row>
    <row r="3" spans="1:20" s="11" customFormat="1" ht="45" x14ac:dyDescent="0.25">
      <c r="A3" s="7">
        <v>1</v>
      </c>
      <c r="B3" s="6" t="s">
        <v>893</v>
      </c>
      <c r="C3" s="7"/>
    </row>
    <row r="4" spans="1:20" s="11" customFormat="1" ht="30" x14ac:dyDescent="0.25">
      <c r="A4" s="7">
        <f>A3+1</f>
        <v>2</v>
      </c>
      <c r="B4" s="123" t="s">
        <v>894</v>
      </c>
      <c r="C4" s="7"/>
    </row>
    <row r="5" spans="1:20" s="11" customFormat="1" ht="30" x14ac:dyDescent="0.25">
      <c r="A5" s="7">
        <f t="shared" ref="A5:A68" si="0">A4+1</f>
        <v>3</v>
      </c>
      <c r="B5" s="6" t="s">
        <v>895</v>
      </c>
      <c r="C5" s="7"/>
    </row>
    <row r="6" spans="1:20" s="11" customFormat="1" ht="30" x14ac:dyDescent="0.25">
      <c r="A6" s="7">
        <f t="shared" si="0"/>
        <v>4</v>
      </c>
      <c r="B6" s="6" t="s">
        <v>896</v>
      </c>
      <c r="C6" s="7"/>
    </row>
    <row r="7" spans="1:20" s="11" customFormat="1" ht="30" x14ac:dyDescent="0.25">
      <c r="A7" s="7">
        <f t="shared" si="0"/>
        <v>5</v>
      </c>
      <c r="B7" s="6" t="s">
        <v>897</v>
      </c>
      <c r="C7" s="7"/>
    </row>
    <row r="8" spans="1:20" s="11" customFormat="1" x14ac:dyDescent="0.25">
      <c r="A8" s="7">
        <f t="shared" si="0"/>
        <v>6</v>
      </c>
      <c r="B8" s="6" t="s">
        <v>898</v>
      </c>
      <c r="C8" s="7"/>
    </row>
    <row r="9" spans="1:20" s="11" customFormat="1" ht="30" x14ac:dyDescent="0.25">
      <c r="A9" s="7">
        <f t="shared" si="0"/>
        <v>7</v>
      </c>
      <c r="B9" s="6" t="s">
        <v>899</v>
      </c>
      <c r="C9" s="7"/>
    </row>
    <row r="10" spans="1:20" s="11" customFormat="1" x14ac:dyDescent="0.25">
      <c r="A10" s="7">
        <f t="shared" si="0"/>
        <v>8</v>
      </c>
      <c r="B10" s="6" t="s">
        <v>900</v>
      </c>
      <c r="C10" s="7"/>
    </row>
    <row r="11" spans="1:20" s="11" customFormat="1" ht="45" x14ac:dyDescent="0.25">
      <c r="A11" s="7">
        <f t="shared" si="0"/>
        <v>9</v>
      </c>
      <c r="B11" s="6" t="s">
        <v>901</v>
      </c>
      <c r="C11" s="7"/>
    </row>
    <row r="12" spans="1:20" s="11" customFormat="1" x14ac:dyDescent="0.25">
      <c r="A12" s="7">
        <f t="shared" si="0"/>
        <v>10</v>
      </c>
      <c r="B12" s="6" t="s">
        <v>902</v>
      </c>
      <c r="C12" s="7"/>
    </row>
    <row r="13" spans="1:20" s="11" customFormat="1" x14ac:dyDescent="0.25">
      <c r="A13" s="7">
        <f t="shared" si="0"/>
        <v>11</v>
      </c>
      <c r="B13" s="6" t="s">
        <v>903</v>
      </c>
      <c r="C13" s="10"/>
    </row>
    <row r="14" spans="1:20" s="11" customFormat="1" x14ac:dyDescent="0.25">
      <c r="A14" s="7">
        <f t="shared" si="0"/>
        <v>12</v>
      </c>
      <c r="B14" s="155" t="s">
        <v>904</v>
      </c>
      <c r="C14" s="163"/>
    </row>
    <row r="15" spans="1:20" s="11" customFormat="1" x14ac:dyDescent="0.25">
      <c r="A15" s="7">
        <f t="shared" si="0"/>
        <v>13</v>
      </c>
      <c r="B15" s="6" t="s">
        <v>905</v>
      </c>
      <c r="C15" s="10"/>
    </row>
    <row r="16" spans="1:20" s="11" customFormat="1" ht="30" x14ac:dyDescent="0.25">
      <c r="A16" s="7">
        <f t="shared" si="0"/>
        <v>14</v>
      </c>
      <c r="B16" s="6" t="s">
        <v>906</v>
      </c>
      <c r="C16" s="10"/>
    </row>
    <row r="17" spans="1:3" s="11" customFormat="1" ht="30" x14ac:dyDescent="0.25">
      <c r="A17" s="7">
        <f t="shared" si="0"/>
        <v>15</v>
      </c>
      <c r="B17" s="6" t="s">
        <v>907</v>
      </c>
      <c r="C17" s="7"/>
    </row>
    <row r="18" spans="1:3" s="11" customFormat="1" ht="30" x14ac:dyDescent="0.25">
      <c r="A18" s="7">
        <f t="shared" si="0"/>
        <v>16</v>
      </c>
      <c r="B18" s="6" t="s">
        <v>908</v>
      </c>
      <c r="C18" s="7"/>
    </row>
    <row r="19" spans="1:3" s="11" customFormat="1" x14ac:dyDescent="0.25">
      <c r="A19" s="7">
        <f t="shared" si="0"/>
        <v>17</v>
      </c>
      <c r="B19" s="6" t="s">
        <v>909</v>
      </c>
      <c r="C19" s="7"/>
    </row>
    <row r="20" spans="1:3" s="11" customFormat="1" ht="30" x14ac:dyDescent="0.25">
      <c r="A20" s="7">
        <f t="shared" si="0"/>
        <v>18</v>
      </c>
      <c r="B20" s="6" t="s">
        <v>910</v>
      </c>
      <c r="C20" s="7"/>
    </row>
    <row r="21" spans="1:3" s="11" customFormat="1" ht="45" x14ac:dyDescent="0.25">
      <c r="A21" s="7">
        <f t="shared" si="0"/>
        <v>19</v>
      </c>
      <c r="B21" s="6" t="s">
        <v>911</v>
      </c>
      <c r="C21" s="7"/>
    </row>
    <row r="22" spans="1:3" s="11" customFormat="1" x14ac:dyDescent="0.25">
      <c r="A22" s="7">
        <f t="shared" si="0"/>
        <v>20</v>
      </c>
      <c r="B22" s="6" t="s">
        <v>912</v>
      </c>
      <c r="C22" s="7"/>
    </row>
    <row r="23" spans="1:3" s="11" customFormat="1" ht="30" x14ac:dyDescent="0.25">
      <c r="A23" s="7">
        <f t="shared" si="0"/>
        <v>21</v>
      </c>
      <c r="B23" s="6" t="s">
        <v>913</v>
      </c>
      <c r="C23" s="7"/>
    </row>
    <row r="24" spans="1:3" s="11" customFormat="1" x14ac:dyDescent="0.25">
      <c r="A24" s="7">
        <f t="shared" si="0"/>
        <v>22</v>
      </c>
      <c r="B24" s="6" t="s">
        <v>914</v>
      </c>
      <c r="C24" s="7"/>
    </row>
    <row r="25" spans="1:3" s="11" customFormat="1" ht="30" x14ac:dyDescent="0.25">
      <c r="A25" s="7">
        <f t="shared" si="0"/>
        <v>23</v>
      </c>
      <c r="B25" s="6" t="s">
        <v>915</v>
      </c>
      <c r="C25" s="7"/>
    </row>
    <row r="26" spans="1:3" s="11" customFormat="1" x14ac:dyDescent="0.25">
      <c r="A26" s="7">
        <f t="shared" si="0"/>
        <v>24</v>
      </c>
      <c r="B26" s="6" t="s">
        <v>916</v>
      </c>
      <c r="C26" s="7"/>
    </row>
    <row r="27" spans="1:3" s="11" customFormat="1" x14ac:dyDescent="0.25">
      <c r="A27" s="7">
        <f t="shared" si="0"/>
        <v>25</v>
      </c>
      <c r="B27" s="6" t="s">
        <v>917</v>
      </c>
      <c r="C27" s="7"/>
    </row>
    <row r="28" spans="1:3" s="11" customFormat="1" ht="75" x14ac:dyDescent="0.25">
      <c r="A28" s="7">
        <f t="shared" si="0"/>
        <v>26</v>
      </c>
      <c r="B28" s="6" t="s">
        <v>918</v>
      </c>
      <c r="C28" s="7"/>
    </row>
    <row r="29" spans="1:3" s="11" customFormat="1" ht="45" x14ac:dyDescent="0.25">
      <c r="A29" s="7">
        <f t="shared" si="0"/>
        <v>27</v>
      </c>
      <c r="B29" s="6" t="s">
        <v>919</v>
      </c>
      <c r="C29" s="7"/>
    </row>
    <row r="30" spans="1:3" s="11" customFormat="1" ht="30" x14ac:dyDescent="0.25">
      <c r="A30" s="7">
        <f t="shared" si="0"/>
        <v>28</v>
      </c>
      <c r="B30" s="6" t="s">
        <v>920</v>
      </c>
      <c r="C30" s="7"/>
    </row>
    <row r="31" spans="1:3" s="11" customFormat="1" x14ac:dyDescent="0.25">
      <c r="A31" s="7">
        <f t="shared" si="0"/>
        <v>29</v>
      </c>
      <c r="B31" s="6" t="s">
        <v>921</v>
      </c>
      <c r="C31" s="7"/>
    </row>
    <row r="32" spans="1:3" s="11" customFormat="1" ht="30" x14ac:dyDescent="0.25">
      <c r="A32" s="7">
        <f t="shared" si="0"/>
        <v>30</v>
      </c>
      <c r="B32" s="6" t="s">
        <v>922</v>
      </c>
      <c r="C32" s="7"/>
    </row>
    <row r="33" spans="1:3" s="11" customFormat="1" x14ac:dyDescent="0.25">
      <c r="A33" s="7">
        <f t="shared" si="0"/>
        <v>31</v>
      </c>
      <c r="B33" s="6" t="s">
        <v>923</v>
      </c>
      <c r="C33" s="7"/>
    </row>
    <row r="34" spans="1:3" s="11" customFormat="1" ht="30" x14ac:dyDescent="0.25">
      <c r="A34" s="7">
        <f t="shared" si="0"/>
        <v>32</v>
      </c>
      <c r="B34" s="6" t="s">
        <v>924</v>
      </c>
      <c r="C34" s="7"/>
    </row>
    <row r="35" spans="1:3" s="11" customFormat="1" ht="30" x14ac:dyDescent="0.25">
      <c r="A35" s="7">
        <f t="shared" si="0"/>
        <v>33</v>
      </c>
      <c r="B35" s="6" t="s">
        <v>925</v>
      </c>
      <c r="C35" s="7"/>
    </row>
    <row r="36" spans="1:3" s="11" customFormat="1" ht="30" x14ac:dyDescent="0.25">
      <c r="A36" s="7">
        <f t="shared" si="0"/>
        <v>34</v>
      </c>
      <c r="B36" s="6" t="s">
        <v>926</v>
      </c>
      <c r="C36" s="7"/>
    </row>
    <row r="37" spans="1:3" s="11" customFormat="1" ht="30" x14ac:dyDescent="0.25">
      <c r="A37" s="7">
        <f t="shared" si="0"/>
        <v>35</v>
      </c>
      <c r="B37" s="6" t="s">
        <v>927</v>
      </c>
      <c r="C37" s="7"/>
    </row>
    <row r="38" spans="1:3" s="11" customFormat="1" ht="30" x14ac:dyDescent="0.25">
      <c r="A38" s="7">
        <f t="shared" si="0"/>
        <v>36</v>
      </c>
      <c r="B38" s="6" t="s">
        <v>928</v>
      </c>
      <c r="C38" s="7"/>
    </row>
    <row r="39" spans="1:3" s="11" customFormat="1" x14ac:dyDescent="0.25">
      <c r="A39" s="7">
        <f t="shared" si="0"/>
        <v>37</v>
      </c>
      <c r="B39" s="6" t="s">
        <v>929</v>
      </c>
      <c r="C39" s="7"/>
    </row>
    <row r="40" spans="1:3" s="11" customFormat="1" x14ac:dyDescent="0.25">
      <c r="A40" s="7">
        <f t="shared" si="0"/>
        <v>38</v>
      </c>
      <c r="B40" s="6" t="s">
        <v>930</v>
      </c>
      <c r="C40" s="7"/>
    </row>
    <row r="41" spans="1:3" s="11" customFormat="1" x14ac:dyDescent="0.25">
      <c r="A41" s="7">
        <f t="shared" si="0"/>
        <v>39</v>
      </c>
      <c r="B41" s="6" t="s">
        <v>931</v>
      </c>
      <c r="C41" s="7"/>
    </row>
    <row r="42" spans="1:3" s="11" customFormat="1" x14ac:dyDescent="0.25">
      <c r="A42" s="7">
        <f t="shared" si="0"/>
        <v>40</v>
      </c>
      <c r="B42" s="6" t="s">
        <v>932</v>
      </c>
      <c r="C42" s="7"/>
    </row>
    <row r="43" spans="1:3" s="11" customFormat="1" x14ac:dyDescent="0.25">
      <c r="A43" s="7">
        <f t="shared" si="0"/>
        <v>41</v>
      </c>
      <c r="B43" s="6" t="s">
        <v>933</v>
      </c>
      <c r="C43" s="7"/>
    </row>
    <row r="44" spans="1:3" s="11" customFormat="1" x14ac:dyDescent="0.25">
      <c r="A44" s="7">
        <f t="shared" si="0"/>
        <v>42</v>
      </c>
      <c r="B44" s="6" t="s">
        <v>934</v>
      </c>
      <c r="C44" s="7"/>
    </row>
    <row r="45" spans="1:3" s="11" customFormat="1" x14ac:dyDescent="0.25">
      <c r="A45" s="7">
        <f t="shared" si="0"/>
        <v>43</v>
      </c>
      <c r="B45" s="6" t="s">
        <v>935</v>
      </c>
      <c r="C45" s="7"/>
    </row>
    <row r="46" spans="1:3" s="11" customFormat="1" x14ac:dyDescent="0.25">
      <c r="A46" s="7">
        <f t="shared" si="0"/>
        <v>44</v>
      </c>
      <c r="B46" s="6" t="s">
        <v>936</v>
      </c>
      <c r="C46" s="7"/>
    </row>
    <row r="47" spans="1:3" s="11" customFormat="1" x14ac:dyDescent="0.25">
      <c r="A47" s="7">
        <f t="shared" si="0"/>
        <v>45</v>
      </c>
      <c r="B47" s="6" t="s">
        <v>937</v>
      </c>
      <c r="C47" s="7"/>
    </row>
    <row r="48" spans="1:3" s="11" customFormat="1" x14ac:dyDescent="0.25">
      <c r="A48" s="7">
        <f t="shared" si="0"/>
        <v>46</v>
      </c>
      <c r="B48" s="6" t="s">
        <v>938</v>
      </c>
      <c r="C48" s="7"/>
    </row>
    <row r="49" spans="1:3" s="11" customFormat="1" x14ac:dyDescent="0.25">
      <c r="A49" s="7">
        <f t="shared" si="0"/>
        <v>47</v>
      </c>
      <c r="B49" s="155" t="s">
        <v>939</v>
      </c>
      <c r="C49" s="168"/>
    </row>
    <row r="50" spans="1:3" s="11" customFormat="1" ht="45" x14ac:dyDescent="0.25">
      <c r="A50" s="7">
        <f t="shared" si="0"/>
        <v>48</v>
      </c>
      <c r="B50" s="123" t="s">
        <v>940</v>
      </c>
      <c r="C50" s="7"/>
    </row>
    <row r="51" spans="1:3" s="11" customFormat="1" ht="30" x14ac:dyDescent="0.25">
      <c r="A51" s="7">
        <f t="shared" si="0"/>
        <v>49</v>
      </c>
      <c r="B51" s="123" t="s">
        <v>941</v>
      </c>
      <c r="C51" s="7"/>
    </row>
    <row r="52" spans="1:3" s="11" customFormat="1" x14ac:dyDescent="0.25">
      <c r="A52" s="7">
        <f t="shared" si="0"/>
        <v>50</v>
      </c>
      <c r="B52" s="123" t="s">
        <v>942</v>
      </c>
      <c r="C52" s="7"/>
    </row>
    <row r="53" spans="1:3" s="11" customFormat="1" ht="30" x14ac:dyDescent="0.25">
      <c r="A53" s="7">
        <f t="shared" si="0"/>
        <v>51</v>
      </c>
      <c r="B53" s="123" t="s">
        <v>943</v>
      </c>
      <c r="C53" s="7"/>
    </row>
    <row r="54" spans="1:3" s="11" customFormat="1" ht="30" x14ac:dyDescent="0.25">
      <c r="A54" s="7">
        <f t="shared" si="0"/>
        <v>52</v>
      </c>
      <c r="B54" s="123" t="s">
        <v>944</v>
      </c>
      <c r="C54" s="7"/>
    </row>
    <row r="55" spans="1:3" s="11" customFormat="1" ht="60" x14ac:dyDescent="0.25">
      <c r="A55" s="7">
        <f t="shared" si="0"/>
        <v>53</v>
      </c>
      <c r="B55" s="123" t="s">
        <v>945</v>
      </c>
      <c r="C55" s="7"/>
    </row>
    <row r="56" spans="1:3" s="11" customFormat="1" ht="30" x14ac:dyDescent="0.25">
      <c r="A56" s="7">
        <f t="shared" si="0"/>
        <v>54</v>
      </c>
      <c r="B56" s="6" t="s">
        <v>946</v>
      </c>
      <c r="C56" s="7"/>
    </row>
    <row r="57" spans="1:3" s="11" customFormat="1" ht="30" x14ac:dyDescent="0.25">
      <c r="A57" s="7">
        <f t="shared" si="0"/>
        <v>55</v>
      </c>
      <c r="B57" s="6" t="s">
        <v>947</v>
      </c>
      <c r="C57" s="7"/>
    </row>
    <row r="58" spans="1:3" s="11" customFormat="1" ht="45" x14ac:dyDescent="0.25">
      <c r="A58" s="7">
        <f t="shared" si="0"/>
        <v>56</v>
      </c>
      <c r="B58" s="123" t="s">
        <v>948</v>
      </c>
      <c r="C58" s="7"/>
    </row>
    <row r="59" spans="1:3" s="11" customFormat="1" ht="30" x14ac:dyDescent="0.25">
      <c r="A59" s="7">
        <f t="shared" si="0"/>
        <v>57</v>
      </c>
      <c r="B59" s="123" t="s">
        <v>949</v>
      </c>
      <c r="C59" s="7"/>
    </row>
    <row r="60" spans="1:3" s="11" customFormat="1" ht="45" x14ac:dyDescent="0.25">
      <c r="A60" s="7">
        <f t="shared" si="0"/>
        <v>58</v>
      </c>
      <c r="B60" s="123" t="s">
        <v>950</v>
      </c>
      <c r="C60" s="7"/>
    </row>
    <row r="61" spans="1:3" s="11" customFormat="1" x14ac:dyDescent="0.25">
      <c r="A61" s="7">
        <f t="shared" si="0"/>
        <v>59</v>
      </c>
      <c r="B61" s="123" t="s">
        <v>951</v>
      </c>
      <c r="C61" s="7"/>
    </row>
    <row r="62" spans="1:3" s="11" customFormat="1" ht="30" x14ac:dyDescent="0.25">
      <c r="A62" s="7">
        <f t="shared" si="0"/>
        <v>60</v>
      </c>
      <c r="B62" s="123" t="s">
        <v>952</v>
      </c>
      <c r="C62" s="7"/>
    </row>
    <row r="63" spans="1:3" s="11" customFormat="1" ht="60" x14ac:dyDescent="0.25">
      <c r="A63" s="7">
        <f t="shared" si="0"/>
        <v>61</v>
      </c>
      <c r="B63" s="123" t="s">
        <v>953</v>
      </c>
      <c r="C63" s="7"/>
    </row>
    <row r="64" spans="1:3" s="11" customFormat="1" x14ac:dyDescent="0.25">
      <c r="A64" s="7">
        <f t="shared" si="0"/>
        <v>62</v>
      </c>
      <c r="B64" s="123" t="s">
        <v>954</v>
      </c>
      <c r="C64" s="7"/>
    </row>
    <row r="65" spans="1:3" s="11" customFormat="1" ht="30" x14ac:dyDescent="0.25">
      <c r="A65" s="7">
        <f t="shared" si="0"/>
        <v>63</v>
      </c>
      <c r="B65" s="123" t="s">
        <v>955</v>
      </c>
      <c r="C65" s="7"/>
    </row>
    <row r="66" spans="1:3" s="11" customFormat="1" x14ac:dyDescent="0.25">
      <c r="A66" s="7">
        <f t="shared" si="0"/>
        <v>64</v>
      </c>
      <c r="B66" s="123" t="s">
        <v>956</v>
      </c>
      <c r="C66" s="7"/>
    </row>
    <row r="67" spans="1:3" s="11" customFormat="1" ht="30" x14ac:dyDescent="0.25">
      <c r="A67" s="7">
        <f t="shared" si="0"/>
        <v>65</v>
      </c>
      <c r="B67" s="123" t="s">
        <v>957</v>
      </c>
      <c r="C67" s="7"/>
    </row>
    <row r="68" spans="1:3" s="11" customFormat="1" ht="90" x14ac:dyDescent="0.25">
      <c r="A68" s="7">
        <f t="shared" si="0"/>
        <v>66</v>
      </c>
      <c r="B68" s="123" t="s">
        <v>958</v>
      </c>
      <c r="C68" s="7"/>
    </row>
    <row r="69" spans="1:3" s="11" customFormat="1" ht="45" x14ac:dyDescent="0.25">
      <c r="A69" s="7">
        <f t="shared" ref="A69:A132" si="1">A68+1</f>
        <v>67</v>
      </c>
      <c r="B69" s="123" t="s">
        <v>959</v>
      </c>
      <c r="C69" s="7"/>
    </row>
    <row r="70" spans="1:3" s="11" customFormat="1" ht="30" x14ac:dyDescent="0.25">
      <c r="A70" s="7">
        <f t="shared" si="1"/>
        <v>68</v>
      </c>
      <c r="B70" s="6" t="s">
        <v>960</v>
      </c>
      <c r="C70" s="7"/>
    </row>
    <row r="71" spans="1:3" s="11" customFormat="1" ht="30" x14ac:dyDescent="0.25">
      <c r="A71" s="7">
        <f t="shared" si="1"/>
        <v>69</v>
      </c>
      <c r="B71" s="123" t="s">
        <v>961</v>
      </c>
      <c r="C71" s="7"/>
    </row>
    <row r="72" spans="1:3" s="11" customFormat="1" x14ac:dyDescent="0.25">
      <c r="A72" s="7">
        <f t="shared" si="1"/>
        <v>70</v>
      </c>
      <c r="B72" s="155" t="s">
        <v>962</v>
      </c>
      <c r="C72" s="168"/>
    </row>
    <row r="73" spans="1:3" s="11" customFormat="1" x14ac:dyDescent="0.25">
      <c r="A73" s="7">
        <f t="shared" si="1"/>
        <v>71</v>
      </c>
      <c r="B73" s="6" t="s">
        <v>963</v>
      </c>
      <c r="C73" s="7"/>
    </row>
    <row r="74" spans="1:3" s="11" customFormat="1" ht="30" x14ac:dyDescent="0.25">
      <c r="A74" s="7">
        <f t="shared" si="1"/>
        <v>72</v>
      </c>
      <c r="B74" s="6" t="s">
        <v>964</v>
      </c>
      <c r="C74" s="7"/>
    </row>
    <row r="75" spans="1:3" s="11" customFormat="1" ht="30" x14ac:dyDescent="0.25">
      <c r="A75" s="7">
        <f t="shared" si="1"/>
        <v>73</v>
      </c>
      <c r="B75" s="6" t="s">
        <v>965</v>
      </c>
      <c r="C75" s="7"/>
    </row>
    <row r="76" spans="1:3" s="11" customFormat="1" ht="30" x14ac:dyDescent="0.25">
      <c r="A76" s="7">
        <f t="shared" si="1"/>
        <v>74</v>
      </c>
      <c r="B76" s="6" t="s">
        <v>966</v>
      </c>
      <c r="C76" s="7"/>
    </row>
    <row r="77" spans="1:3" s="11" customFormat="1" ht="30" x14ac:dyDescent="0.25">
      <c r="A77" s="7">
        <f t="shared" si="1"/>
        <v>75</v>
      </c>
      <c r="B77" s="6" t="s">
        <v>967</v>
      </c>
      <c r="C77" s="7"/>
    </row>
    <row r="78" spans="1:3" s="11" customFormat="1" ht="45" x14ac:dyDescent="0.25">
      <c r="A78" s="7">
        <f t="shared" si="1"/>
        <v>76</v>
      </c>
      <c r="B78" s="6" t="s">
        <v>968</v>
      </c>
      <c r="C78" s="7"/>
    </row>
    <row r="79" spans="1:3" s="11" customFormat="1" x14ac:dyDescent="0.25">
      <c r="A79" s="7">
        <f t="shared" si="1"/>
        <v>77</v>
      </c>
      <c r="B79" s="155" t="s">
        <v>969</v>
      </c>
      <c r="C79" s="168"/>
    </row>
    <row r="80" spans="1:3" s="11" customFormat="1" ht="30" x14ac:dyDescent="0.25">
      <c r="A80" s="7">
        <f t="shared" si="1"/>
        <v>78</v>
      </c>
      <c r="B80" s="6" t="s">
        <v>970</v>
      </c>
      <c r="C80" s="7"/>
    </row>
    <row r="81" spans="1:3" s="11" customFormat="1" ht="60" x14ac:dyDescent="0.25">
      <c r="A81" s="7">
        <f t="shared" si="1"/>
        <v>79</v>
      </c>
      <c r="B81" s="164" t="s">
        <v>971</v>
      </c>
      <c r="C81" s="7"/>
    </row>
    <row r="82" spans="1:3" s="11" customFormat="1" x14ac:dyDescent="0.25">
      <c r="A82" s="7">
        <f t="shared" si="1"/>
        <v>80</v>
      </c>
      <c r="B82" s="164" t="s">
        <v>972</v>
      </c>
      <c r="C82" s="7"/>
    </row>
    <row r="83" spans="1:3" s="11" customFormat="1" x14ac:dyDescent="0.25">
      <c r="A83" s="7">
        <f t="shared" si="1"/>
        <v>81</v>
      </c>
      <c r="B83" s="164" t="s">
        <v>973</v>
      </c>
      <c r="C83" s="7"/>
    </row>
    <row r="84" spans="1:3" s="11" customFormat="1" x14ac:dyDescent="0.25">
      <c r="A84" s="7">
        <f t="shared" si="1"/>
        <v>82</v>
      </c>
      <c r="B84" s="164" t="s">
        <v>974</v>
      </c>
      <c r="C84" s="7"/>
    </row>
    <row r="85" spans="1:3" s="11" customFormat="1" ht="30" x14ac:dyDescent="0.25">
      <c r="A85" s="7">
        <f t="shared" si="1"/>
        <v>83</v>
      </c>
      <c r="B85" s="164" t="s">
        <v>975</v>
      </c>
      <c r="C85" s="7"/>
    </row>
    <row r="86" spans="1:3" s="11" customFormat="1" x14ac:dyDescent="0.25">
      <c r="A86" s="7">
        <f t="shared" si="1"/>
        <v>84</v>
      </c>
      <c r="B86" s="164" t="s">
        <v>976</v>
      </c>
      <c r="C86" s="7"/>
    </row>
    <row r="87" spans="1:3" s="11" customFormat="1" x14ac:dyDescent="0.25">
      <c r="A87" s="7">
        <f t="shared" si="1"/>
        <v>85</v>
      </c>
      <c r="B87" s="164" t="s">
        <v>977</v>
      </c>
      <c r="C87" s="7"/>
    </row>
    <row r="88" spans="1:3" s="11" customFormat="1" ht="30" x14ac:dyDescent="0.25">
      <c r="A88" s="7">
        <f t="shared" si="1"/>
        <v>86</v>
      </c>
      <c r="B88" s="164" t="s">
        <v>978</v>
      </c>
      <c r="C88" s="7"/>
    </row>
    <row r="89" spans="1:3" s="11" customFormat="1" x14ac:dyDescent="0.25">
      <c r="A89" s="7">
        <f t="shared" si="1"/>
        <v>87</v>
      </c>
      <c r="B89" s="164" t="s">
        <v>979</v>
      </c>
      <c r="C89" s="7"/>
    </row>
    <row r="90" spans="1:3" s="11" customFormat="1" x14ac:dyDescent="0.25">
      <c r="A90" s="7">
        <f t="shared" si="1"/>
        <v>88</v>
      </c>
      <c r="B90" s="164" t="s">
        <v>980</v>
      </c>
      <c r="C90" s="7"/>
    </row>
    <row r="91" spans="1:3" s="11" customFormat="1" x14ac:dyDescent="0.25">
      <c r="A91" s="7">
        <f t="shared" si="1"/>
        <v>89</v>
      </c>
      <c r="B91" s="164" t="s">
        <v>981</v>
      </c>
      <c r="C91" s="7"/>
    </row>
    <row r="92" spans="1:3" s="11" customFormat="1" ht="30" x14ac:dyDescent="0.25">
      <c r="A92" s="7">
        <f t="shared" si="1"/>
        <v>90</v>
      </c>
      <c r="B92" s="164" t="s">
        <v>982</v>
      </c>
      <c r="C92" s="7"/>
    </row>
    <row r="93" spans="1:3" s="11" customFormat="1" x14ac:dyDescent="0.25">
      <c r="A93" s="7">
        <f t="shared" si="1"/>
        <v>91</v>
      </c>
      <c r="B93" s="155" t="s">
        <v>983</v>
      </c>
      <c r="C93" s="163"/>
    </row>
    <row r="94" spans="1:3" s="11" customFormat="1" ht="30" x14ac:dyDescent="0.25">
      <c r="A94" s="7">
        <f t="shared" si="1"/>
        <v>92</v>
      </c>
      <c r="B94" s="6" t="s">
        <v>984</v>
      </c>
      <c r="C94" s="7"/>
    </row>
    <row r="95" spans="1:3" s="11" customFormat="1" ht="45" x14ac:dyDescent="0.25">
      <c r="A95" s="7">
        <f t="shared" si="1"/>
        <v>93</v>
      </c>
      <c r="B95" s="6" t="s">
        <v>985</v>
      </c>
      <c r="C95" s="7"/>
    </row>
    <row r="96" spans="1:3" s="11" customFormat="1" ht="30" x14ac:dyDescent="0.25">
      <c r="A96" s="7">
        <f t="shared" si="1"/>
        <v>94</v>
      </c>
      <c r="B96" s="6" t="s">
        <v>986</v>
      </c>
      <c r="C96" s="7"/>
    </row>
    <row r="97" spans="1:3" s="11" customFormat="1" x14ac:dyDescent="0.25">
      <c r="A97" s="7">
        <f t="shared" si="1"/>
        <v>95</v>
      </c>
      <c r="B97" s="6" t="s">
        <v>987</v>
      </c>
      <c r="C97" s="7"/>
    </row>
    <row r="98" spans="1:3" s="11" customFormat="1" x14ac:dyDescent="0.25">
      <c r="A98" s="7">
        <f t="shared" si="1"/>
        <v>96</v>
      </c>
      <c r="B98" s="6" t="s">
        <v>988</v>
      </c>
      <c r="C98" s="7"/>
    </row>
    <row r="99" spans="1:3" s="11" customFormat="1" x14ac:dyDescent="0.25">
      <c r="A99" s="7">
        <f t="shared" si="1"/>
        <v>97</v>
      </c>
      <c r="B99" s="155" t="s">
        <v>6</v>
      </c>
      <c r="C99" s="168"/>
    </row>
    <row r="100" spans="1:3" s="11" customFormat="1" ht="30" x14ac:dyDescent="0.25">
      <c r="A100" s="7">
        <f t="shared" si="1"/>
        <v>98</v>
      </c>
      <c r="B100" s="123" t="s">
        <v>989</v>
      </c>
      <c r="C100" s="7"/>
    </row>
    <row r="101" spans="1:3" s="11" customFormat="1" ht="30" x14ac:dyDescent="0.25">
      <c r="A101" s="7">
        <f t="shared" si="1"/>
        <v>99</v>
      </c>
      <c r="B101" s="123" t="s">
        <v>990</v>
      </c>
      <c r="C101" s="7"/>
    </row>
    <row r="102" spans="1:3" s="11" customFormat="1" x14ac:dyDescent="0.25">
      <c r="A102" s="7">
        <f t="shared" si="1"/>
        <v>100</v>
      </c>
      <c r="B102" s="6" t="s">
        <v>991</v>
      </c>
      <c r="C102" s="7"/>
    </row>
    <row r="103" spans="1:3" s="11" customFormat="1" ht="30" x14ac:dyDescent="0.25">
      <c r="A103" s="7">
        <f t="shared" si="1"/>
        <v>101</v>
      </c>
      <c r="B103" s="6" t="s">
        <v>897</v>
      </c>
      <c r="C103" s="7"/>
    </row>
    <row r="104" spans="1:3" s="11" customFormat="1" ht="30" x14ac:dyDescent="0.25">
      <c r="A104" s="7">
        <f t="shared" si="1"/>
        <v>102</v>
      </c>
      <c r="B104" s="6" t="s">
        <v>992</v>
      </c>
      <c r="C104" s="7"/>
    </row>
    <row r="105" spans="1:3" s="11" customFormat="1" ht="30" x14ac:dyDescent="0.25">
      <c r="A105" s="7">
        <f t="shared" si="1"/>
        <v>103</v>
      </c>
      <c r="B105" s="6" t="s">
        <v>993</v>
      </c>
      <c r="C105" s="7"/>
    </row>
    <row r="106" spans="1:3" s="11" customFormat="1" ht="45" x14ac:dyDescent="0.25">
      <c r="A106" s="7">
        <f t="shared" si="1"/>
        <v>104</v>
      </c>
      <c r="B106" s="6" t="s">
        <v>994</v>
      </c>
      <c r="C106" s="7"/>
    </row>
    <row r="107" spans="1:3" s="11" customFormat="1" x14ac:dyDescent="0.25">
      <c r="A107" s="7">
        <f t="shared" si="1"/>
        <v>105</v>
      </c>
      <c r="B107" s="155" t="s">
        <v>995</v>
      </c>
      <c r="C107" s="168"/>
    </row>
    <row r="108" spans="1:3" s="11" customFormat="1" ht="30" x14ac:dyDescent="0.25">
      <c r="A108" s="7">
        <f t="shared" si="1"/>
        <v>106</v>
      </c>
      <c r="B108" s="156" t="s">
        <v>996</v>
      </c>
      <c r="C108" s="7"/>
    </row>
    <row r="109" spans="1:3" s="11" customFormat="1" ht="30" x14ac:dyDescent="0.25">
      <c r="A109" s="7">
        <f t="shared" si="1"/>
        <v>107</v>
      </c>
      <c r="B109" s="156" t="s">
        <v>997</v>
      </c>
      <c r="C109" s="7"/>
    </row>
    <row r="110" spans="1:3" s="11" customFormat="1" ht="30" x14ac:dyDescent="0.25">
      <c r="A110" s="7">
        <f t="shared" si="1"/>
        <v>108</v>
      </c>
      <c r="B110" s="156" t="s">
        <v>998</v>
      </c>
      <c r="C110" s="7"/>
    </row>
    <row r="111" spans="1:3" s="11" customFormat="1" ht="30" x14ac:dyDescent="0.25">
      <c r="A111" s="7">
        <f t="shared" si="1"/>
        <v>109</v>
      </c>
      <c r="B111" s="156" t="s">
        <v>999</v>
      </c>
      <c r="C111" s="7"/>
    </row>
    <row r="112" spans="1:3" s="11" customFormat="1" x14ac:dyDescent="0.25">
      <c r="A112" s="7">
        <f t="shared" si="1"/>
        <v>110</v>
      </c>
      <c r="B112" s="156" t="s">
        <v>1000</v>
      </c>
      <c r="C112" s="7"/>
    </row>
    <row r="113" spans="1:3" s="11" customFormat="1" ht="30" x14ac:dyDescent="0.25">
      <c r="A113" s="7">
        <f t="shared" si="1"/>
        <v>111</v>
      </c>
      <c r="B113" s="156" t="s">
        <v>1001</v>
      </c>
      <c r="C113" s="7"/>
    </row>
    <row r="114" spans="1:3" s="11" customFormat="1" x14ac:dyDescent="0.25">
      <c r="A114" s="7">
        <f t="shared" si="1"/>
        <v>112</v>
      </c>
      <c r="B114" s="155" t="s">
        <v>1002</v>
      </c>
      <c r="C114" s="168"/>
    </row>
    <row r="115" spans="1:3" s="11" customFormat="1" ht="45" x14ac:dyDescent="0.25">
      <c r="A115" s="7">
        <f t="shared" si="1"/>
        <v>113</v>
      </c>
      <c r="B115" s="123" t="s">
        <v>1003</v>
      </c>
      <c r="C115" s="7"/>
    </row>
    <row r="116" spans="1:3" s="11" customFormat="1" ht="60" x14ac:dyDescent="0.25">
      <c r="A116" s="7">
        <f t="shared" si="1"/>
        <v>114</v>
      </c>
      <c r="B116" s="123" t="s">
        <v>1004</v>
      </c>
      <c r="C116" s="7"/>
    </row>
    <row r="117" spans="1:3" s="11" customFormat="1" ht="30" x14ac:dyDescent="0.25">
      <c r="A117" s="7">
        <f t="shared" si="1"/>
        <v>115</v>
      </c>
      <c r="B117" s="123" t="s">
        <v>1005</v>
      </c>
      <c r="C117" s="10"/>
    </row>
    <row r="118" spans="1:3" s="11" customFormat="1" ht="45" x14ac:dyDescent="0.25">
      <c r="A118" s="7">
        <f t="shared" si="1"/>
        <v>116</v>
      </c>
      <c r="B118" s="123" t="s">
        <v>1006</v>
      </c>
      <c r="C118" s="10"/>
    </row>
    <row r="119" spans="1:3" s="11" customFormat="1" ht="45" x14ac:dyDescent="0.25">
      <c r="A119" s="7">
        <f t="shared" si="1"/>
        <v>117</v>
      </c>
      <c r="B119" s="123" t="s">
        <v>1007</v>
      </c>
      <c r="C119" s="10"/>
    </row>
    <row r="120" spans="1:3" s="11" customFormat="1" x14ac:dyDescent="0.25">
      <c r="A120" s="7">
        <f t="shared" si="1"/>
        <v>118</v>
      </c>
      <c r="B120" s="155" t="s">
        <v>1008</v>
      </c>
      <c r="C120" s="154"/>
    </row>
    <row r="121" spans="1:3" s="11" customFormat="1" ht="30" x14ac:dyDescent="0.25">
      <c r="A121" s="7">
        <f t="shared" si="1"/>
        <v>119</v>
      </c>
      <c r="B121" s="6" t="s">
        <v>1009</v>
      </c>
      <c r="C121" s="10"/>
    </row>
    <row r="122" spans="1:3" s="11" customFormat="1" ht="45" x14ac:dyDescent="0.25">
      <c r="A122" s="7">
        <f t="shared" si="1"/>
        <v>120</v>
      </c>
      <c r="B122" s="6" t="s">
        <v>1010</v>
      </c>
      <c r="C122" s="10"/>
    </row>
    <row r="123" spans="1:3" s="11" customFormat="1" ht="45" x14ac:dyDescent="0.25">
      <c r="A123" s="7">
        <f t="shared" si="1"/>
        <v>121</v>
      </c>
      <c r="B123" s="123" t="s">
        <v>1011</v>
      </c>
      <c r="C123" s="7"/>
    </row>
    <row r="124" spans="1:3" s="11" customFormat="1" ht="60" x14ac:dyDescent="0.25">
      <c r="A124" s="7">
        <f t="shared" si="1"/>
        <v>122</v>
      </c>
      <c r="B124" s="123" t="s">
        <v>1012</v>
      </c>
      <c r="C124" s="7"/>
    </row>
    <row r="125" spans="1:3" s="11" customFormat="1" ht="60" x14ac:dyDescent="0.25">
      <c r="A125" s="7">
        <f t="shared" si="1"/>
        <v>123</v>
      </c>
      <c r="B125" s="6" t="s">
        <v>1013</v>
      </c>
      <c r="C125" s="7"/>
    </row>
    <row r="126" spans="1:3" s="11" customFormat="1" ht="45" x14ac:dyDescent="0.25">
      <c r="A126" s="7">
        <f t="shared" si="1"/>
        <v>124</v>
      </c>
      <c r="B126" s="123" t="s">
        <v>1014</v>
      </c>
      <c r="C126" s="7"/>
    </row>
    <row r="127" spans="1:3" s="11" customFormat="1" ht="30" x14ac:dyDescent="0.25">
      <c r="A127" s="7">
        <f t="shared" si="1"/>
        <v>125</v>
      </c>
      <c r="B127" s="6" t="s">
        <v>1015</v>
      </c>
      <c r="C127" s="7"/>
    </row>
    <row r="128" spans="1:3" s="11" customFormat="1" ht="30" x14ac:dyDescent="0.25">
      <c r="A128" s="7">
        <f t="shared" si="1"/>
        <v>126</v>
      </c>
      <c r="B128" s="6" t="s">
        <v>1016</v>
      </c>
      <c r="C128" s="7"/>
    </row>
    <row r="129" spans="1:3" s="11" customFormat="1" ht="45" x14ac:dyDescent="0.25">
      <c r="A129" s="7">
        <f t="shared" si="1"/>
        <v>127</v>
      </c>
      <c r="B129" s="6" t="s">
        <v>1017</v>
      </c>
      <c r="C129" s="7"/>
    </row>
    <row r="130" spans="1:3" s="11" customFormat="1" ht="30" x14ac:dyDescent="0.25">
      <c r="A130" s="7">
        <f t="shared" si="1"/>
        <v>128</v>
      </c>
      <c r="B130" s="6" t="s">
        <v>1018</v>
      </c>
      <c r="C130" s="7"/>
    </row>
    <row r="131" spans="1:3" s="11" customFormat="1" ht="30" x14ac:dyDescent="0.25">
      <c r="A131" s="7">
        <f t="shared" si="1"/>
        <v>129</v>
      </c>
      <c r="B131" s="6" t="s">
        <v>1019</v>
      </c>
      <c r="C131" s="7"/>
    </row>
    <row r="132" spans="1:3" s="11" customFormat="1" ht="45" x14ac:dyDescent="0.25">
      <c r="A132" s="7">
        <f t="shared" si="1"/>
        <v>130</v>
      </c>
      <c r="B132" s="6" t="s">
        <v>1020</v>
      </c>
      <c r="C132" s="7"/>
    </row>
  </sheetData>
  <mergeCells count="1">
    <mergeCell ref="A1:C1"/>
  </mergeCells>
  <conditionalFormatting sqref="C3:C132 A3:A132">
    <cfRule type="expression" dxfId="77" priority="552">
      <formula>#REF!=""</formula>
    </cfRule>
  </conditionalFormatting>
  <conditionalFormatting sqref="B3:B132">
    <cfRule type="expression" dxfId="76" priority="554">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132" xr:uid="{174FBA0E-5EE8-493D-B01F-BE07B12805CE}">
      <formula1>#REF!</formula1>
    </dataValidation>
  </dataValidations>
  <printOptions horizontalCentered="1"/>
  <pageMargins left="0.25" right="0.25" top="0.75" bottom="0.75" header="0.3" footer="0.3"/>
  <pageSetup scale="76" fitToHeight="0" orientation="landscape" r:id="rId1"/>
  <headerFooter>
    <oddHeader>&amp;C&amp;"Calibri,Bold"&amp;12Health Research, Inc.
&amp;"Calibri,Italic"&amp;11HR Core and Position Control</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T15"/>
  <sheetViews>
    <sheetView zoomScaleNormal="100" workbookViewId="0">
      <pane ySplit="2" topLeftCell="A3" activePane="bottomLeft" state="frozen"/>
      <selection activeCell="F7" sqref="F7:G7"/>
      <selection pane="bottomLeft" activeCell="H6" sqref="H6"/>
    </sheetView>
  </sheetViews>
  <sheetFormatPr defaultColWidth="9.140625" defaultRowHeight="15" x14ac:dyDescent="0.25"/>
  <cols>
    <col min="1" max="1" width="8.7109375" style="125" customWidth="1"/>
    <col min="2" max="2" width="65.7109375" style="3" customWidth="1"/>
    <col min="3" max="3" width="12.7109375" style="126" customWidth="1"/>
    <col min="4" max="4" width="3.7109375" style="2" customWidth="1"/>
    <col min="5" max="18" width="9.140625" style="2"/>
    <col min="19" max="19" width="9.140625" style="2" customWidth="1"/>
    <col min="20" max="20" width="4.140625" style="2" customWidth="1"/>
    <col min="21" max="16384" width="9.140625" style="2"/>
  </cols>
  <sheetData>
    <row r="1" spans="1:20" x14ac:dyDescent="0.25">
      <c r="A1" s="309"/>
      <c r="B1" s="309"/>
      <c r="C1" s="309"/>
      <c r="T1" s="3"/>
    </row>
    <row r="2" spans="1:20" ht="15" customHeight="1" x14ac:dyDescent="0.25">
      <c r="A2" s="159" t="str">
        <f>'Time and Effort Certification'!A2</f>
        <v>Number</v>
      </c>
      <c r="B2" s="160" t="str">
        <f>'Time and Effort Certification'!B2</f>
        <v>Application Requirements</v>
      </c>
      <c r="C2" s="159" t="str">
        <f>'Time and Effort Certification'!C2</f>
        <v>Availability</v>
      </c>
    </row>
    <row r="3" spans="1:20" s="11" customFormat="1" ht="13.5" customHeight="1" x14ac:dyDescent="0.25">
      <c r="A3" s="168">
        <v>1</v>
      </c>
      <c r="B3" s="155" t="s">
        <v>995</v>
      </c>
      <c r="C3" s="168"/>
    </row>
    <row r="4" spans="1:20" s="11" customFormat="1" ht="30.75" customHeight="1" x14ac:dyDescent="0.25">
      <c r="A4" s="7">
        <f>A3+1</f>
        <v>2</v>
      </c>
      <c r="B4" s="156" t="s">
        <v>996</v>
      </c>
      <c r="C4" s="7"/>
    </row>
    <row r="5" spans="1:20" s="11" customFormat="1" ht="30" x14ac:dyDescent="0.25">
      <c r="A5" s="7">
        <f t="shared" ref="A5:A15" si="0">A4+1</f>
        <v>3</v>
      </c>
      <c r="B5" s="156" t="s">
        <v>997</v>
      </c>
      <c r="C5" s="7"/>
    </row>
    <row r="6" spans="1:20" s="11" customFormat="1" ht="30" x14ac:dyDescent="0.25">
      <c r="A6" s="7">
        <f t="shared" si="0"/>
        <v>4</v>
      </c>
      <c r="B6" s="156" t="s">
        <v>998</v>
      </c>
      <c r="C6" s="7"/>
    </row>
    <row r="7" spans="1:20" s="11" customFormat="1" ht="30" x14ac:dyDescent="0.25">
      <c r="A7" s="7">
        <f t="shared" si="0"/>
        <v>5</v>
      </c>
      <c r="B7" s="156" t="s">
        <v>999</v>
      </c>
      <c r="C7" s="7"/>
    </row>
    <row r="8" spans="1:20" s="11" customFormat="1" x14ac:dyDescent="0.25">
      <c r="A8" s="7">
        <f t="shared" si="0"/>
        <v>6</v>
      </c>
      <c r="B8" s="156" t="s">
        <v>1000</v>
      </c>
      <c r="C8" s="7"/>
    </row>
    <row r="9" spans="1:20" s="11" customFormat="1" ht="30" x14ac:dyDescent="0.25">
      <c r="A9" s="7">
        <f t="shared" si="0"/>
        <v>7</v>
      </c>
      <c r="B9" s="156" t="s">
        <v>1001</v>
      </c>
      <c r="C9" s="7"/>
    </row>
    <row r="10" spans="1:20" s="11" customFormat="1" x14ac:dyDescent="0.25">
      <c r="A10" s="7">
        <f t="shared" si="0"/>
        <v>8</v>
      </c>
      <c r="B10" s="155" t="s">
        <v>1002</v>
      </c>
      <c r="C10" s="168"/>
    </row>
    <row r="11" spans="1:20" s="11" customFormat="1" ht="45" x14ac:dyDescent="0.25">
      <c r="A11" s="7">
        <f t="shared" si="0"/>
        <v>9</v>
      </c>
      <c r="B11" s="123" t="s">
        <v>1003</v>
      </c>
      <c r="C11" s="7"/>
    </row>
    <row r="12" spans="1:20" s="11" customFormat="1" ht="60" x14ac:dyDescent="0.25">
      <c r="A12" s="7">
        <f t="shared" si="0"/>
        <v>10</v>
      </c>
      <c r="B12" s="123" t="s">
        <v>1004</v>
      </c>
      <c r="C12" s="7"/>
    </row>
    <row r="13" spans="1:20" s="11" customFormat="1" ht="30" x14ac:dyDescent="0.25">
      <c r="A13" s="7">
        <f t="shared" si="0"/>
        <v>11</v>
      </c>
      <c r="B13" s="123" t="s">
        <v>1005</v>
      </c>
      <c r="C13" s="10"/>
    </row>
    <row r="14" spans="1:20" s="11" customFormat="1" ht="45" x14ac:dyDescent="0.25">
      <c r="A14" s="7">
        <f t="shared" si="0"/>
        <v>12</v>
      </c>
      <c r="B14" s="123" t="s">
        <v>1006</v>
      </c>
      <c r="C14" s="10"/>
    </row>
    <row r="15" spans="1:20" s="11" customFormat="1" ht="45" x14ac:dyDescent="0.25">
      <c r="A15" s="7">
        <f t="shared" si="0"/>
        <v>13</v>
      </c>
      <c r="B15" s="123" t="s">
        <v>1007</v>
      </c>
      <c r="C15" s="10"/>
    </row>
  </sheetData>
  <mergeCells count="1">
    <mergeCell ref="A1:C1"/>
  </mergeCells>
  <conditionalFormatting sqref="C3:C15 A3:A15">
    <cfRule type="expression" dxfId="75" priority="555">
      <formula>#REF!=""</formula>
    </cfRule>
  </conditionalFormatting>
  <conditionalFormatting sqref="B3:B15">
    <cfRule type="expression" dxfId="74" priority="557">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15" xr:uid="{D2CC5F13-4C23-4141-A51C-B4D7D9A27C9C}">
      <formula1>#REF!</formula1>
    </dataValidation>
  </dataValidations>
  <printOptions horizontalCentered="1"/>
  <pageMargins left="0.25" right="0.25" top="0.75" bottom="0.75" header="0.3" footer="0.3"/>
  <pageSetup scale="76" fitToHeight="0" orientation="landscape" r:id="rId1"/>
  <headerFooter>
    <oddHeader>&amp;C&amp;"Calibri,Bold"&amp;12Health Research, Inc.
&amp;"Calibri,Italic"&amp;11Labor Cost Allocation</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C30"/>
  <sheetViews>
    <sheetView workbookViewId="0">
      <pane ySplit="1" topLeftCell="A2" activePane="bottomLeft" state="frozen"/>
      <selection activeCell="F7" sqref="F7:G7"/>
      <selection pane="bottomLeft" activeCell="G4" sqref="G4"/>
    </sheetView>
  </sheetViews>
  <sheetFormatPr defaultColWidth="9.140625" defaultRowHeight="15" x14ac:dyDescent="0.25"/>
  <cols>
    <col min="1" max="1" width="8.7109375" style="125" customWidth="1"/>
    <col min="2" max="2" width="65.7109375" style="3" customWidth="1"/>
    <col min="3" max="3" width="12.7109375" style="126" customWidth="1"/>
    <col min="4" max="4" width="3.7109375" style="2" customWidth="1"/>
    <col min="5" max="21" width="9.140625" style="2"/>
    <col min="22" max="22" width="9.140625" style="2" customWidth="1"/>
    <col min="23" max="23" width="4.140625" style="2" customWidth="1"/>
    <col min="24" max="16384" width="9.140625" style="2"/>
  </cols>
  <sheetData>
    <row r="1" spans="1:3" ht="15" customHeight="1" x14ac:dyDescent="0.25">
      <c r="A1" s="159" t="str">
        <f>'Time and Effort Certification'!A2</f>
        <v>Number</v>
      </c>
      <c r="B1" s="160" t="str">
        <f>'Time and Effort Certification'!B2</f>
        <v>Application Requirements</v>
      </c>
      <c r="C1" s="159" t="str">
        <f>'Time and Effort Certification'!C2</f>
        <v>Availability</v>
      </c>
    </row>
    <row r="2" spans="1:3" s="11" customFormat="1" ht="45" x14ac:dyDescent="0.25">
      <c r="A2" s="7">
        <v>1</v>
      </c>
      <c r="B2" s="6" t="s">
        <v>1021</v>
      </c>
      <c r="C2" s="7"/>
    </row>
    <row r="3" spans="1:3" s="11" customFormat="1" ht="60" x14ac:dyDescent="0.25">
      <c r="A3" s="7">
        <f>A2+1</f>
        <v>2</v>
      </c>
      <c r="B3" s="6" t="s">
        <v>1022</v>
      </c>
      <c r="C3" s="7"/>
    </row>
    <row r="4" spans="1:3" s="11" customFormat="1" ht="45" x14ac:dyDescent="0.25">
      <c r="A4" s="7">
        <f t="shared" ref="A4:A30" si="0">A3+1</f>
        <v>3</v>
      </c>
      <c r="B4" s="6" t="s">
        <v>1023</v>
      </c>
      <c r="C4" s="7"/>
    </row>
    <row r="5" spans="1:3" s="11" customFormat="1" ht="45" x14ac:dyDescent="0.25">
      <c r="A5" s="7">
        <f t="shared" si="0"/>
        <v>4</v>
      </c>
      <c r="B5" s="6" t="s">
        <v>1024</v>
      </c>
      <c r="C5" s="7"/>
    </row>
    <row r="6" spans="1:3" s="11" customFormat="1" x14ac:dyDescent="0.25">
      <c r="A6" s="7">
        <f t="shared" si="0"/>
        <v>5</v>
      </c>
      <c r="B6" s="6" t="s">
        <v>1025</v>
      </c>
      <c r="C6" s="7"/>
    </row>
    <row r="7" spans="1:3" s="11" customFormat="1" ht="45" x14ac:dyDescent="0.25">
      <c r="A7" s="7">
        <f t="shared" si="0"/>
        <v>6</v>
      </c>
      <c r="B7" s="6" t="s">
        <v>1026</v>
      </c>
      <c r="C7" s="7"/>
    </row>
    <row r="8" spans="1:3" s="11" customFormat="1" ht="30" x14ac:dyDescent="0.25">
      <c r="A8" s="7">
        <f t="shared" si="0"/>
        <v>7</v>
      </c>
      <c r="B8" s="6" t="s">
        <v>1027</v>
      </c>
      <c r="C8" s="7"/>
    </row>
    <row r="9" spans="1:3" s="11" customFormat="1" ht="45" x14ac:dyDescent="0.25">
      <c r="A9" s="7">
        <f t="shared" si="0"/>
        <v>8</v>
      </c>
      <c r="B9" s="6" t="s">
        <v>1028</v>
      </c>
      <c r="C9" s="10"/>
    </row>
    <row r="10" spans="1:3" s="11" customFormat="1" ht="45" x14ac:dyDescent="0.25">
      <c r="A10" s="7">
        <f t="shared" si="0"/>
        <v>9</v>
      </c>
      <c r="B10" s="6" t="s">
        <v>1029</v>
      </c>
      <c r="C10" s="10"/>
    </row>
    <row r="11" spans="1:3" s="11" customFormat="1" ht="30" x14ac:dyDescent="0.25">
      <c r="A11" s="7">
        <f t="shared" si="0"/>
        <v>10</v>
      </c>
      <c r="B11" s="6" t="s">
        <v>1030</v>
      </c>
      <c r="C11" s="10"/>
    </row>
    <row r="12" spans="1:3" s="11" customFormat="1" x14ac:dyDescent="0.25">
      <c r="A12" s="7">
        <f t="shared" si="0"/>
        <v>11</v>
      </c>
      <c r="B12" s="6" t="s">
        <v>1031</v>
      </c>
      <c r="C12" s="7"/>
    </row>
    <row r="13" spans="1:3" s="11" customFormat="1" ht="30" x14ac:dyDescent="0.25">
      <c r="A13" s="7">
        <f t="shared" si="0"/>
        <v>12</v>
      </c>
      <c r="B13" s="6" t="s">
        <v>1032</v>
      </c>
      <c r="C13" s="7"/>
    </row>
    <row r="14" spans="1:3" s="11" customFormat="1" ht="30" x14ac:dyDescent="0.25">
      <c r="A14" s="7">
        <f t="shared" si="0"/>
        <v>13</v>
      </c>
      <c r="B14" s="6" t="s">
        <v>1033</v>
      </c>
      <c r="C14" s="7"/>
    </row>
    <row r="15" spans="1:3" s="11" customFormat="1" x14ac:dyDescent="0.25">
      <c r="A15" s="7">
        <f t="shared" si="0"/>
        <v>14</v>
      </c>
      <c r="B15" s="6" t="s">
        <v>1034</v>
      </c>
      <c r="C15" s="7"/>
    </row>
    <row r="16" spans="1:3" s="11" customFormat="1" ht="30" x14ac:dyDescent="0.25">
      <c r="A16" s="7">
        <f t="shared" si="0"/>
        <v>15</v>
      </c>
      <c r="B16" s="6" t="s">
        <v>1035</v>
      </c>
      <c r="C16" s="7"/>
    </row>
    <row r="17" spans="1:3" s="11" customFormat="1" ht="30" x14ac:dyDescent="0.25">
      <c r="A17" s="7">
        <f t="shared" si="0"/>
        <v>16</v>
      </c>
      <c r="B17" s="6" t="s">
        <v>1036</v>
      </c>
      <c r="C17" s="7"/>
    </row>
    <row r="18" spans="1:3" s="11" customFormat="1" x14ac:dyDescent="0.25">
      <c r="A18" s="7">
        <f t="shared" si="0"/>
        <v>17</v>
      </c>
      <c r="B18" s="6" t="s">
        <v>1037</v>
      </c>
      <c r="C18" s="7"/>
    </row>
    <row r="19" spans="1:3" s="11" customFormat="1" ht="45" x14ac:dyDescent="0.25">
      <c r="A19" s="7">
        <f t="shared" si="0"/>
        <v>18</v>
      </c>
      <c r="B19" s="6" t="s">
        <v>1038</v>
      </c>
      <c r="C19" s="7"/>
    </row>
    <row r="20" spans="1:3" s="11" customFormat="1" ht="30" x14ac:dyDescent="0.25">
      <c r="A20" s="7">
        <f t="shared" si="0"/>
        <v>19</v>
      </c>
      <c r="B20" s="6" t="s">
        <v>1039</v>
      </c>
      <c r="C20" s="7"/>
    </row>
    <row r="21" spans="1:3" s="11" customFormat="1" ht="30" x14ac:dyDescent="0.25">
      <c r="A21" s="7">
        <f t="shared" si="0"/>
        <v>20</v>
      </c>
      <c r="B21" s="123" t="s">
        <v>1040</v>
      </c>
      <c r="C21" s="7"/>
    </row>
    <row r="22" spans="1:3" s="11" customFormat="1" ht="30" x14ac:dyDescent="0.25">
      <c r="A22" s="7">
        <f t="shared" si="0"/>
        <v>21</v>
      </c>
      <c r="B22" s="123" t="s">
        <v>1041</v>
      </c>
      <c r="C22" s="7"/>
    </row>
    <row r="23" spans="1:3" s="11" customFormat="1" ht="30" x14ac:dyDescent="0.25">
      <c r="A23" s="7">
        <f t="shared" si="0"/>
        <v>22</v>
      </c>
      <c r="B23" s="6" t="s">
        <v>1042</v>
      </c>
      <c r="C23" s="7"/>
    </row>
    <row r="24" spans="1:3" s="11" customFormat="1" x14ac:dyDescent="0.25">
      <c r="A24" s="7">
        <f t="shared" si="0"/>
        <v>23</v>
      </c>
      <c r="B24" s="123" t="s">
        <v>1043</v>
      </c>
      <c r="C24" s="7"/>
    </row>
    <row r="25" spans="1:3" s="11" customFormat="1" x14ac:dyDescent="0.25">
      <c r="A25" s="7">
        <f t="shared" si="0"/>
        <v>24</v>
      </c>
      <c r="B25" s="123" t="s">
        <v>1044</v>
      </c>
      <c r="C25" s="7"/>
    </row>
    <row r="26" spans="1:3" s="11" customFormat="1" x14ac:dyDescent="0.25">
      <c r="A26" s="7">
        <f t="shared" si="0"/>
        <v>25</v>
      </c>
      <c r="B26" s="6" t="s">
        <v>1045</v>
      </c>
      <c r="C26" s="7"/>
    </row>
    <row r="27" spans="1:3" s="11" customFormat="1" x14ac:dyDescent="0.25">
      <c r="A27" s="7">
        <f t="shared" si="0"/>
        <v>26</v>
      </c>
      <c r="B27" s="155" t="s">
        <v>1046</v>
      </c>
      <c r="C27" s="168"/>
    </row>
    <row r="28" spans="1:3" s="11" customFormat="1" ht="45" x14ac:dyDescent="0.25">
      <c r="A28" s="7">
        <f t="shared" si="0"/>
        <v>27</v>
      </c>
      <c r="B28" s="123" t="s">
        <v>1047</v>
      </c>
      <c r="C28" s="7"/>
    </row>
    <row r="29" spans="1:3" s="11" customFormat="1" ht="30" x14ac:dyDescent="0.25">
      <c r="A29" s="7">
        <f t="shared" si="0"/>
        <v>28</v>
      </c>
      <c r="B29" s="123" t="s">
        <v>1048</v>
      </c>
      <c r="C29" s="7"/>
    </row>
    <row r="30" spans="1:3" s="11" customFormat="1" x14ac:dyDescent="0.25">
      <c r="A30" s="7">
        <f t="shared" si="0"/>
        <v>29</v>
      </c>
      <c r="B30" s="6" t="s">
        <v>1049</v>
      </c>
      <c r="C30" s="7"/>
    </row>
  </sheetData>
  <conditionalFormatting sqref="C2:C30 A2:A30">
    <cfRule type="expression" dxfId="73" priority="558">
      <formula>#REF!=""</formula>
    </cfRule>
  </conditionalFormatting>
  <conditionalFormatting sqref="B2:B30">
    <cfRule type="expression" dxfId="72" priority="560">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2:C30" xr:uid="{C3207FDD-0A62-4C19-AC63-7DDD7782970D}">
      <formula1>#REF!</formula1>
    </dataValidation>
  </dataValidations>
  <printOptions horizontalCentered="1"/>
  <pageMargins left="0.25" right="0.25" top="0.75" bottom="0.75" header="0.3" footer="0.3"/>
  <pageSetup scale="76" fitToHeight="0" orientation="landscape" r:id="rId1"/>
  <headerFooter>
    <oddHeader xml:space="preserve">&amp;C&amp;"Calibri,Bold"&amp;12Health Research, Inc.
&amp;"Calibri,Italic"&amp;11Learning Management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W78"/>
  <sheetViews>
    <sheetView workbookViewId="0">
      <pane ySplit="2" topLeftCell="A3" activePane="bottomLeft" state="frozen"/>
      <selection activeCell="F7" sqref="F7:G7"/>
      <selection pane="bottomLeft" activeCell="C2" sqref="C1:C1048576"/>
    </sheetView>
  </sheetViews>
  <sheetFormatPr defaultColWidth="9.140625" defaultRowHeight="15" x14ac:dyDescent="0.25"/>
  <cols>
    <col min="1" max="1" width="8.7109375" style="125" customWidth="1"/>
    <col min="2" max="2" width="65.7109375" style="3" customWidth="1"/>
    <col min="3" max="3" width="12.7109375" style="126" customWidth="1"/>
    <col min="4" max="4" width="3.7109375" style="2" customWidth="1"/>
    <col min="5" max="21" width="9.140625" style="2"/>
    <col min="22" max="22" width="9.140625" style="2" customWidth="1"/>
    <col min="23" max="23" width="4.140625" style="2" customWidth="1"/>
    <col min="24" max="16384" width="9.140625" style="2"/>
  </cols>
  <sheetData>
    <row r="1" spans="1:23" x14ac:dyDescent="0.25">
      <c r="A1" s="309"/>
      <c r="B1" s="309"/>
      <c r="C1" s="309"/>
      <c r="W1" s="3"/>
    </row>
    <row r="2" spans="1:23" ht="15" customHeight="1" x14ac:dyDescent="0.25">
      <c r="A2" s="159" t="str">
        <f>'Time and Effort Certification'!A2</f>
        <v>Number</v>
      </c>
      <c r="B2" s="160" t="str">
        <f>'Time and Effort Certification'!B2</f>
        <v>Application Requirements</v>
      </c>
      <c r="C2" s="159" t="str">
        <f>'Time and Effort Certification'!C2</f>
        <v>Availability</v>
      </c>
    </row>
    <row r="3" spans="1:23" s="11" customFormat="1" x14ac:dyDescent="0.25">
      <c r="A3" s="7">
        <v>1</v>
      </c>
      <c r="B3" s="162" t="s">
        <v>1050</v>
      </c>
      <c r="C3" s="7"/>
    </row>
    <row r="4" spans="1:23" s="11" customFormat="1" ht="30" x14ac:dyDescent="0.25">
      <c r="A4" s="7">
        <f>A3+1</f>
        <v>2</v>
      </c>
      <c r="B4" s="184" t="s">
        <v>1051</v>
      </c>
      <c r="C4" s="7"/>
    </row>
    <row r="5" spans="1:23" s="11" customFormat="1" x14ac:dyDescent="0.25">
      <c r="A5" s="7">
        <f t="shared" ref="A5:A68" si="0">A4+1</f>
        <v>3</v>
      </c>
      <c r="B5" s="123" t="s">
        <v>1052</v>
      </c>
      <c r="C5" s="7"/>
    </row>
    <row r="6" spans="1:23" s="11" customFormat="1" ht="45" x14ac:dyDescent="0.25">
      <c r="A6" s="7">
        <f t="shared" si="0"/>
        <v>4</v>
      </c>
      <c r="B6" s="188" t="s">
        <v>1053</v>
      </c>
      <c r="C6" s="7"/>
    </row>
    <row r="7" spans="1:23" s="11" customFormat="1" x14ac:dyDescent="0.25">
      <c r="A7" s="7">
        <f t="shared" si="0"/>
        <v>5</v>
      </c>
      <c r="B7" s="123" t="s">
        <v>1054</v>
      </c>
      <c r="C7" s="7"/>
    </row>
    <row r="8" spans="1:23" s="11" customFormat="1" ht="60" x14ac:dyDescent="0.25">
      <c r="A8" s="7">
        <f t="shared" si="0"/>
        <v>6</v>
      </c>
      <c r="B8" s="123" t="s">
        <v>1055</v>
      </c>
      <c r="C8" s="7"/>
    </row>
    <row r="9" spans="1:23" s="11" customFormat="1" ht="30" x14ac:dyDescent="0.25">
      <c r="A9" s="7">
        <f t="shared" si="0"/>
        <v>7</v>
      </c>
      <c r="B9" s="123" t="s">
        <v>1056</v>
      </c>
      <c r="C9" s="7"/>
    </row>
    <row r="10" spans="1:23" s="11" customFormat="1" x14ac:dyDescent="0.25">
      <c r="A10" s="7">
        <f t="shared" si="0"/>
        <v>8</v>
      </c>
      <c r="B10" s="123" t="s">
        <v>1057</v>
      </c>
      <c r="C10" s="7"/>
    </row>
    <row r="11" spans="1:23" s="11" customFormat="1" ht="30" x14ac:dyDescent="0.25">
      <c r="A11" s="7">
        <f t="shared" si="0"/>
        <v>9</v>
      </c>
      <c r="B11" s="6" t="s">
        <v>1058</v>
      </c>
      <c r="C11" s="10"/>
    </row>
    <row r="12" spans="1:23" s="11" customFormat="1" x14ac:dyDescent="0.25">
      <c r="A12" s="7">
        <f t="shared" si="0"/>
        <v>10</v>
      </c>
      <c r="B12" s="6" t="s">
        <v>1059</v>
      </c>
      <c r="C12" s="10"/>
    </row>
    <row r="13" spans="1:23" s="11" customFormat="1" ht="30" x14ac:dyDescent="0.25">
      <c r="A13" s="7">
        <f t="shared" si="0"/>
        <v>11</v>
      </c>
      <c r="B13" s="6" t="s">
        <v>1060</v>
      </c>
      <c r="C13" s="10"/>
    </row>
    <row r="14" spans="1:23" s="11" customFormat="1" x14ac:dyDescent="0.25">
      <c r="A14" s="7">
        <f t="shared" si="0"/>
        <v>12</v>
      </c>
      <c r="B14" s="162" t="s">
        <v>1061</v>
      </c>
      <c r="C14" s="10"/>
    </row>
    <row r="15" spans="1:23" s="11" customFormat="1" ht="30" x14ac:dyDescent="0.25">
      <c r="A15" s="7">
        <f t="shared" si="0"/>
        <v>13</v>
      </c>
      <c r="B15" s="123" t="s">
        <v>1062</v>
      </c>
      <c r="C15" s="7"/>
    </row>
    <row r="16" spans="1:23" s="11" customFormat="1" ht="30" x14ac:dyDescent="0.25">
      <c r="A16" s="7">
        <f t="shared" si="0"/>
        <v>14</v>
      </c>
      <c r="B16" s="123" t="s">
        <v>1063</v>
      </c>
      <c r="C16" s="7"/>
    </row>
    <row r="17" spans="1:3" s="11" customFormat="1" ht="30" x14ac:dyDescent="0.25">
      <c r="A17" s="7">
        <f t="shared" si="0"/>
        <v>15</v>
      </c>
      <c r="B17" s="6" t="s">
        <v>1064</v>
      </c>
      <c r="C17" s="7"/>
    </row>
    <row r="18" spans="1:3" s="11" customFormat="1" ht="30" x14ac:dyDescent="0.25">
      <c r="A18" s="7">
        <f t="shared" si="0"/>
        <v>16</v>
      </c>
      <c r="B18" s="6" t="s">
        <v>1065</v>
      </c>
      <c r="C18" s="7"/>
    </row>
    <row r="19" spans="1:3" s="11" customFormat="1" ht="45" x14ac:dyDescent="0.25">
      <c r="A19" s="7">
        <f t="shared" si="0"/>
        <v>17</v>
      </c>
      <c r="B19" s="123" t="s">
        <v>1066</v>
      </c>
      <c r="C19" s="7"/>
    </row>
    <row r="20" spans="1:3" s="11" customFormat="1" x14ac:dyDescent="0.25">
      <c r="A20" s="7">
        <f t="shared" si="0"/>
        <v>18</v>
      </c>
      <c r="B20" s="189" t="s">
        <v>1067</v>
      </c>
      <c r="C20" s="7"/>
    </row>
    <row r="21" spans="1:3" s="11" customFormat="1" ht="30" x14ac:dyDescent="0.25">
      <c r="A21" s="7">
        <f t="shared" si="0"/>
        <v>19</v>
      </c>
      <c r="B21" s="123" t="s">
        <v>1068</v>
      </c>
      <c r="C21" s="7"/>
    </row>
    <row r="22" spans="1:3" s="11" customFormat="1" ht="30" x14ac:dyDescent="0.25">
      <c r="A22" s="7">
        <f t="shared" si="0"/>
        <v>20</v>
      </c>
      <c r="B22" s="190" t="s">
        <v>1069</v>
      </c>
      <c r="C22" s="7"/>
    </row>
    <row r="23" spans="1:3" s="11" customFormat="1" ht="30" x14ac:dyDescent="0.25">
      <c r="A23" s="7">
        <f t="shared" si="0"/>
        <v>21</v>
      </c>
      <c r="B23" s="6" t="s">
        <v>1070</v>
      </c>
      <c r="C23" s="7"/>
    </row>
    <row r="24" spans="1:3" s="11" customFormat="1" ht="30" x14ac:dyDescent="0.25">
      <c r="A24" s="7">
        <f t="shared" si="0"/>
        <v>22</v>
      </c>
      <c r="B24" s="191" t="s">
        <v>1071</v>
      </c>
      <c r="C24" s="7"/>
    </row>
    <row r="25" spans="1:3" s="11" customFormat="1" ht="30" x14ac:dyDescent="0.25">
      <c r="A25" s="7">
        <f t="shared" si="0"/>
        <v>23</v>
      </c>
      <c r="B25" s="192" t="s">
        <v>1072</v>
      </c>
      <c r="C25" s="7"/>
    </row>
    <row r="26" spans="1:3" s="11" customFormat="1" x14ac:dyDescent="0.25">
      <c r="A26" s="7">
        <f t="shared" si="0"/>
        <v>24</v>
      </c>
      <c r="B26" s="6" t="s">
        <v>1073</v>
      </c>
      <c r="C26" s="7"/>
    </row>
    <row r="27" spans="1:3" s="11" customFormat="1" ht="30" x14ac:dyDescent="0.25">
      <c r="A27" s="7">
        <f t="shared" si="0"/>
        <v>25</v>
      </c>
      <c r="B27" s="123" t="s">
        <v>1074</v>
      </c>
      <c r="C27" s="7"/>
    </row>
    <row r="28" spans="1:3" s="11" customFormat="1" ht="30" x14ac:dyDescent="0.25">
      <c r="A28" s="7">
        <f t="shared" si="0"/>
        <v>26</v>
      </c>
      <c r="B28" s="123" t="s">
        <v>1075</v>
      </c>
      <c r="C28" s="7"/>
    </row>
    <row r="29" spans="1:3" s="11" customFormat="1" ht="45" x14ac:dyDescent="0.25">
      <c r="A29" s="7">
        <f t="shared" si="0"/>
        <v>27</v>
      </c>
      <c r="B29" s="123" t="s">
        <v>1076</v>
      </c>
      <c r="C29" s="7"/>
    </row>
    <row r="30" spans="1:3" s="11" customFormat="1" x14ac:dyDescent="0.25">
      <c r="A30" s="7">
        <f t="shared" si="0"/>
        <v>28</v>
      </c>
      <c r="B30" s="123" t="s">
        <v>1077</v>
      </c>
      <c r="C30" s="7"/>
    </row>
    <row r="31" spans="1:3" s="11" customFormat="1" ht="30" x14ac:dyDescent="0.25">
      <c r="A31" s="7">
        <f t="shared" si="0"/>
        <v>29</v>
      </c>
      <c r="B31" s="6" t="s">
        <v>1078</v>
      </c>
      <c r="C31" s="7"/>
    </row>
    <row r="32" spans="1:3" s="11" customFormat="1" x14ac:dyDescent="0.25">
      <c r="A32" s="7">
        <f t="shared" si="0"/>
        <v>30</v>
      </c>
      <c r="B32" s="176" t="s">
        <v>1079</v>
      </c>
      <c r="C32" s="7"/>
    </row>
    <row r="33" spans="1:3" s="11" customFormat="1" ht="45" x14ac:dyDescent="0.25">
      <c r="A33" s="7">
        <f t="shared" si="0"/>
        <v>31</v>
      </c>
      <c r="B33" s="176" t="s">
        <v>1080</v>
      </c>
      <c r="C33" s="7"/>
    </row>
    <row r="34" spans="1:3" s="11" customFormat="1" ht="45" x14ac:dyDescent="0.25">
      <c r="A34" s="7">
        <f t="shared" si="0"/>
        <v>32</v>
      </c>
      <c r="B34" s="6" t="s">
        <v>1081</v>
      </c>
      <c r="C34" s="7"/>
    </row>
    <row r="35" spans="1:3" s="11" customFormat="1" x14ac:dyDescent="0.25">
      <c r="A35" s="7">
        <f t="shared" si="0"/>
        <v>33</v>
      </c>
      <c r="B35" s="123" t="s">
        <v>1082</v>
      </c>
      <c r="C35" s="7"/>
    </row>
    <row r="36" spans="1:3" s="11" customFormat="1" ht="30" x14ac:dyDescent="0.25">
      <c r="A36" s="7">
        <f t="shared" si="0"/>
        <v>34</v>
      </c>
      <c r="B36" s="123" t="s">
        <v>1083</v>
      </c>
      <c r="C36" s="7"/>
    </row>
    <row r="37" spans="1:3" s="11" customFormat="1" x14ac:dyDescent="0.25">
      <c r="A37" s="7">
        <f t="shared" si="0"/>
        <v>35</v>
      </c>
      <c r="B37" s="162" t="s">
        <v>1084</v>
      </c>
      <c r="C37" s="7"/>
    </row>
    <row r="38" spans="1:3" s="11" customFormat="1" ht="45" x14ac:dyDescent="0.25">
      <c r="A38" s="7">
        <f t="shared" si="0"/>
        <v>36</v>
      </c>
      <c r="B38" s="192" t="s">
        <v>1085</v>
      </c>
      <c r="C38" s="7"/>
    </row>
    <row r="39" spans="1:3" s="11" customFormat="1" ht="30" x14ac:dyDescent="0.25">
      <c r="A39" s="7">
        <f t="shared" si="0"/>
        <v>37</v>
      </c>
      <c r="B39" s="176" t="s">
        <v>1086</v>
      </c>
      <c r="C39" s="7"/>
    </row>
    <row r="40" spans="1:3" s="11" customFormat="1" ht="30" x14ac:dyDescent="0.25">
      <c r="A40" s="7">
        <f t="shared" si="0"/>
        <v>38</v>
      </c>
      <c r="B40" s="123" t="s">
        <v>1087</v>
      </c>
      <c r="C40" s="7"/>
    </row>
    <row r="41" spans="1:3" s="11" customFormat="1" ht="30" x14ac:dyDescent="0.25">
      <c r="A41" s="7">
        <f t="shared" si="0"/>
        <v>39</v>
      </c>
      <c r="B41" s="123" t="s">
        <v>1088</v>
      </c>
      <c r="C41" s="7"/>
    </row>
    <row r="42" spans="1:3" s="11" customFormat="1" ht="30" x14ac:dyDescent="0.25">
      <c r="A42" s="7">
        <f t="shared" si="0"/>
        <v>40</v>
      </c>
      <c r="B42" s="123" t="s">
        <v>1089</v>
      </c>
      <c r="C42" s="7"/>
    </row>
    <row r="43" spans="1:3" s="11" customFormat="1" x14ac:dyDescent="0.25">
      <c r="A43" s="7">
        <f t="shared" si="0"/>
        <v>41</v>
      </c>
      <c r="B43" s="162" t="s">
        <v>1090</v>
      </c>
      <c r="C43" s="7"/>
    </row>
    <row r="44" spans="1:3" s="11" customFormat="1" ht="30" x14ac:dyDescent="0.25">
      <c r="A44" s="7">
        <f t="shared" si="0"/>
        <v>42</v>
      </c>
      <c r="B44" s="6" t="s">
        <v>1091</v>
      </c>
      <c r="C44" s="7"/>
    </row>
    <row r="45" spans="1:3" s="11" customFormat="1" ht="60" x14ac:dyDescent="0.25">
      <c r="A45" s="7">
        <f t="shared" si="0"/>
        <v>43</v>
      </c>
      <c r="B45" s="193" t="s">
        <v>1092</v>
      </c>
      <c r="C45" s="7"/>
    </row>
    <row r="46" spans="1:3" s="11" customFormat="1" ht="30" x14ac:dyDescent="0.25">
      <c r="A46" s="7">
        <f t="shared" si="0"/>
        <v>44</v>
      </c>
      <c r="B46" s="123" t="s">
        <v>1093</v>
      </c>
      <c r="C46" s="7"/>
    </row>
    <row r="47" spans="1:3" s="11" customFormat="1" ht="30" x14ac:dyDescent="0.25">
      <c r="A47" s="7">
        <f t="shared" si="0"/>
        <v>45</v>
      </c>
      <c r="B47" s="123" t="s">
        <v>1094</v>
      </c>
      <c r="C47" s="7"/>
    </row>
    <row r="48" spans="1:3" s="11" customFormat="1" ht="30" x14ac:dyDescent="0.25">
      <c r="A48" s="7">
        <f t="shared" si="0"/>
        <v>46</v>
      </c>
      <c r="B48" s="123" t="s">
        <v>1095</v>
      </c>
      <c r="C48" s="7"/>
    </row>
    <row r="49" spans="1:3" s="11" customFormat="1" x14ac:dyDescent="0.25">
      <c r="A49" s="7">
        <f t="shared" si="0"/>
        <v>47</v>
      </c>
      <c r="B49" s="123" t="s">
        <v>1096</v>
      </c>
      <c r="C49" s="7"/>
    </row>
    <row r="50" spans="1:3" s="11" customFormat="1" ht="30" x14ac:dyDescent="0.25">
      <c r="A50" s="7">
        <f t="shared" si="0"/>
        <v>48</v>
      </c>
      <c r="B50" s="123" t="s">
        <v>1097</v>
      </c>
      <c r="C50" s="7"/>
    </row>
    <row r="51" spans="1:3" s="11" customFormat="1" x14ac:dyDescent="0.25">
      <c r="A51" s="7">
        <f t="shared" si="0"/>
        <v>49</v>
      </c>
      <c r="B51" s="6" t="s">
        <v>1098</v>
      </c>
      <c r="C51" s="7"/>
    </row>
    <row r="52" spans="1:3" s="11" customFormat="1" x14ac:dyDescent="0.25">
      <c r="A52" s="7">
        <f t="shared" si="0"/>
        <v>50</v>
      </c>
      <c r="B52" s="164" t="s">
        <v>1099</v>
      </c>
      <c r="C52" s="7"/>
    </row>
    <row r="53" spans="1:3" s="11" customFormat="1" x14ac:dyDescent="0.25">
      <c r="A53" s="7">
        <f t="shared" si="0"/>
        <v>51</v>
      </c>
      <c r="B53" s="164" t="s">
        <v>1100</v>
      </c>
      <c r="C53" s="7"/>
    </row>
    <row r="54" spans="1:3" s="11" customFormat="1" x14ac:dyDescent="0.25">
      <c r="A54" s="7">
        <f t="shared" si="0"/>
        <v>52</v>
      </c>
      <c r="B54" s="162" t="s">
        <v>133</v>
      </c>
      <c r="C54" s="7"/>
    </row>
    <row r="55" spans="1:3" s="11" customFormat="1" ht="30" x14ac:dyDescent="0.25">
      <c r="A55" s="7">
        <f t="shared" si="0"/>
        <v>53</v>
      </c>
      <c r="B55" s="194" t="s">
        <v>1101</v>
      </c>
      <c r="C55" s="7"/>
    </row>
    <row r="56" spans="1:3" s="11" customFormat="1" ht="30" x14ac:dyDescent="0.25">
      <c r="A56" s="7">
        <f t="shared" si="0"/>
        <v>54</v>
      </c>
      <c r="B56" s="6" t="s">
        <v>1102</v>
      </c>
      <c r="C56" s="7"/>
    </row>
    <row r="57" spans="1:3" s="11" customFormat="1" ht="30" x14ac:dyDescent="0.25">
      <c r="A57" s="7">
        <f t="shared" si="0"/>
        <v>55</v>
      </c>
      <c r="B57" s="6" t="s">
        <v>1103</v>
      </c>
      <c r="C57" s="7"/>
    </row>
    <row r="58" spans="1:3" s="11" customFormat="1" x14ac:dyDescent="0.25">
      <c r="A58" s="7">
        <f t="shared" si="0"/>
        <v>56</v>
      </c>
      <c r="B58" s="180" t="s">
        <v>1104</v>
      </c>
      <c r="C58" s="7"/>
    </row>
    <row r="59" spans="1:3" s="11" customFormat="1" x14ac:dyDescent="0.25">
      <c r="A59" s="7">
        <f t="shared" si="0"/>
        <v>57</v>
      </c>
      <c r="B59" s="123" t="s">
        <v>1105</v>
      </c>
      <c r="C59" s="7"/>
    </row>
    <row r="60" spans="1:3" s="11" customFormat="1" x14ac:dyDescent="0.25">
      <c r="A60" s="7">
        <f t="shared" si="0"/>
        <v>58</v>
      </c>
      <c r="B60" s="162" t="s">
        <v>6</v>
      </c>
      <c r="C60" s="7"/>
    </row>
    <row r="61" spans="1:3" s="11" customFormat="1" ht="30" x14ac:dyDescent="0.25">
      <c r="A61" s="7">
        <f t="shared" si="0"/>
        <v>59</v>
      </c>
      <c r="B61" s="195" t="s">
        <v>1106</v>
      </c>
      <c r="C61" s="7"/>
    </row>
    <row r="62" spans="1:3" s="11" customFormat="1" x14ac:dyDescent="0.25">
      <c r="A62" s="7">
        <f t="shared" si="0"/>
        <v>60</v>
      </c>
      <c r="B62" s="6" t="s">
        <v>1107</v>
      </c>
      <c r="C62" s="7"/>
    </row>
    <row r="63" spans="1:3" s="11" customFormat="1" ht="30" x14ac:dyDescent="0.25">
      <c r="A63" s="7">
        <f t="shared" si="0"/>
        <v>61</v>
      </c>
      <c r="B63" s="6" t="s">
        <v>1108</v>
      </c>
      <c r="C63" s="7"/>
    </row>
    <row r="64" spans="1:3" s="11" customFormat="1" ht="30" x14ac:dyDescent="0.25">
      <c r="A64" s="7">
        <f t="shared" si="0"/>
        <v>62</v>
      </c>
      <c r="B64" s="6" t="s">
        <v>1109</v>
      </c>
      <c r="C64" s="7"/>
    </row>
    <row r="65" spans="1:3" s="11" customFormat="1" x14ac:dyDescent="0.25">
      <c r="A65" s="7">
        <f t="shared" si="0"/>
        <v>63</v>
      </c>
      <c r="B65" s="6" t="s">
        <v>1110</v>
      </c>
      <c r="C65" s="7"/>
    </row>
    <row r="66" spans="1:3" s="11" customFormat="1" ht="60" x14ac:dyDescent="0.25">
      <c r="A66" s="7">
        <f t="shared" si="0"/>
        <v>64</v>
      </c>
      <c r="B66" s="6" t="s">
        <v>1111</v>
      </c>
      <c r="C66" s="7"/>
    </row>
    <row r="67" spans="1:3" s="11" customFormat="1" ht="45" x14ac:dyDescent="0.25">
      <c r="A67" s="7">
        <f t="shared" si="0"/>
        <v>65</v>
      </c>
      <c r="B67" s="6" t="s">
        <v>1112</v>
      </c>
      <c r="C67" s="7"/>
    </row>
    <row r="68" spans="1:3" s="11" customFormat="1" ht="30" x14ac:dyDescent="0.25">
      <c r="A68" s="7">
        <f t="shared" si="0"/>
        <v>66</v>
      </c>
      <c r="B68" s="6" t="s">
        <v>1113</v>
      </c>
      <c r="C68" s="7"/>
    </row>
    <row r="69" spans="1:3" s="11" customFormat="1" ht="60" x14ac:dyDescent="0.25">
      <c r="A69" s="7">
        <f t="shared" ref="A69:A78" si="1">A68+1</f>
        <v>67</v>
      </c>
      <c r="B69" s="6" t="s">
        <v>1114</v>
      </c>
      <c r="C69" s="7"/>
    </row>
    <row r="70" spans="1:3" s="11" customFormat="1" ht="45" x14ac:dyDescent="0.25">
      <c r="A70" s="7">
        <f t="shared" si="1"/>
        <v>68</v>
      </c>
      <c r="B70" s="6" t="s">
        <v>1115</v>
      </c>
      <c r="C70" s="7"/>
    </row>
    <row r="71" spans="1:3" s="11" customFormat="1" x14ac:dyDescent="0.25">
      <c r="A71" s="7">
        <f t="shared" si="1"/>
        <v>69</v>
      </c>
      <c r="B71" s="6" t="s">
        <v>1116</v>
      </c>
      <c r="C71" s="7"/>
    </row>
    <row r="72" spans="1:3" s="11" customFormat="1" ht="30" x14ac:dyDescent="0.25">
      <c r="A72" s="7">
        <f t="shared" si="1"/>
        <v>70</v>
      </c>
      <c r="B72" s="6" t="s">
        <v>1117</v>
      </c>
      <c r="C72" s="7"/>
    </row>
    <row r="73" spans="1:3" s="11" customFormat="1" ht="45" x14ac:dyDescent="0.25">
      <c r="A73" s="7">
        <f t="shared" si="1"/>
        <v>71</v>
      </c>
      <c r="B73" s="6" t="s">
        <v>1118</v>
      </c>
      <c r="C73" s="7"/>
    </row>
    <row r="74" spans="1:3" s="11" customFormat="1" ht="60" x14ac:dyDescent="0.25">
      <c r="A74" s="7">
        <f t="shared" si="1"/>
        <v>72</v>
      </c>
      <c r="B74" s="6" t="s">
        <v>1119</v>
      </c>
      <c r="C74" s="7"/>
    </row>
    <row r="75" spans="1:3" s="11" customFormat="1" ht="30" x14ac:dyDescent="0.25">
      <c r="A75" s="7">
        <f t="shared" si="1"/>
        <v>73</v>
      </c>
      <c r="B75" s="6" t="s">
        <v>1120</v>
      </c>
      <c r="C75" s="7"/>
    </row>
    <row r="76" spans="1:3" s="11" customFormat="1" x14ac:dyDescent="0.25">
      <c r="A76" s="7">
        <f t="shared" si="1"/>
        <v>74</v>
      </c>
      <c r="B76" s="6" t="s">
        <v>1121</v>
      </c>
      <c r="C76" s="7"/>
    </row>
    <row r="77" spans="1:3" s="11" customFormat="1" ht="60" x14ac:dyDescent="0.25">
      <c r="A77" s="7">
        <f t="shared" si="1"/>
        <v>75</v>
      </c>
      <c r="B77" s="6" t="s">
        <v>1122</v>
      </c>
      <c r="C77" s="7"/>
    </row>
    <row r="78" spans="1:3" s="11" customFormat="1" ht="30" x14ac:dyDescent="0.25">
      <c r="A78" s="7">
        <f t="shared" si="1"/>
        <v>76</v>
      </c>
      <c r="B78" s="6" t="s">
        <v>1123</v>
      </c>
      <c r="C78" s="7"/>
    </row>
  </sheetData>
  <mergeCells count="1">
    <mergeCell ref="A1:C1"/>
  </mergeCells>
  <conditionalFormatting sqref="C3:C78 A3:A78">
    <cfRule type="expression" dxfId="71" priority="561">
      <formula>#REF!=""</formula>
    </cfRule>
  </conditionalFormatting>
  <conditionalFormatting sqref="B3:B78">
    <cfRule type="expression" dxfId="70" priority="563">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78" xr:uid="{FBEF06B3-1C3B-4D16-A75B-2404AE9B9C2E}">
      <formula1>#REF!</formula1>
    </dataValidation>
  </dataValidations>
  <printOptions horizontalCentered="1"/>
  <pageMargins left="0.25" right="0.25" top="0.75" bottom="0.75" header="0.3" footer="0.3"/>
  <pageSetup scale="76" fitToHeight="0" orientation="landscape" r:id="rId1"/>
  <headerFooter>
    <oddHeader>&amp;C&amp;"Calibri,Bold"&amp;12Health Research, Inc.
&amp;"Calibri,Italic"&amp;11Misc Billing and AR</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111"/>
  <sheetViews>
    <sheetView zoomScaleNormal="100" workbookViewId="0">
      <pane ySplit="2" topLeftCell="A3" activePane="bottomLeft" state="frozen"/>
      <selection activeCell="F7" sqref="F7:G7"/>
      <selection pane="bottomLeft" activeCell="F8" sqref="F8"/>
    </sheetView>
  </sheetViews>
  <sheetFormatPr defaultColWidth="9.140625" defaultRowHeight="15" x14ac:dyDescent="0.25"/>
  <cols>
    <col min="1" max="1" width="8.7109375" style="125" customWidth="1"/>
    <col min="2" max="2" width="65.7109375" style="3" customWidth="1"/>
    <col min="3" max="3" width="12.7109375" style="126" customWidth="1"/>
    <col min="4" max="4" width="3.7109375" style="2" customWidth="1"/>
    <col min="5" max="19" width="9.140625" style="2"/>
    <col min="20" max="20" width="9.140625" style="2" customWidth="1"/>
    <col min="21" max="21" width="4.140625" style="2" customWidth="1"/>
    <col min="22" max="16384" width="9.140625" style="2"/>
  </cols>
  <sheetData>
    <row r="1" spans="1:21" ht="15" customHeight="1" x14ac:dyDescent="0.25">
      <c r="A1" s="309"/>
      <c r="B1" s="309"/>
      <c r="C1" s="309"/>
      <c r="U1" s="3"/>
    </row>
    <row r="2" spans="1:21" ht="15" customHeight="1" x14ac:dyDescent="0.25">
      <c r="A2" s="159" t="str">
        <f>'Time and Effort Certification'!A2</f>
        <v>Number</v>
      </c>
      <c r="B2" s="160" t="str">
        <f>'Time and Effort Certification'!B2</f>
        <v>Application Requirements</v>
      </c>
      <c r="C2" s="159" t="str">
        <f>'Time and Effort Certification'!C2</f>
        <v>Availability</v>
      </c>
    </row>
    <row r="3" spans="1:21" s="11" customFormat="1" ht="30" x14ac:dyDescent="0.25">
      <c r="A3" s="7">
        <v>1</v>
      </c>
      <c r="B3" s="6" t="s">
        <v>1124</v>
      </c>
      <c r="C3" s="7"/>
    </row>
    <row r="4" spans="1:21" s="11" customFormat="1" ht="30" x14ac:dyDescent="0.25">
      <c r="A4" s="7">
        <f>A3+1</f>
        <v>2</v>
      </c>
      <c r="B4" s="6" t="s">
        <v>1125</v>
      </c>
      <c r="C4" s="7"/>
    </row>
    <row r="5" spans="1:21" s="11" customFormat="1" ht="30" x14ac:dyDescent="0.25">
      <c r="A5" s="7">
        <f t="shared" ref="A5:A68" si="0">A4+1</f>
        <v>3</v>
      </c>
      <c r="B5" s="6" t="s">
        <v>1126</v>
      </c>
      <c r="C5" s="7"/>
    </row>
    <row r="6" spans="1:21" s="11" customFormat="1" ht="30" x14ac:dyDescent="0.25">
      <c r="A6" s="7">
        <f t="shared" si="0"/>
        <v>4</v>
      </c>
      <c r="B6" s="123" t="s">
        <v>1127</v>
      </c>
      <c r="C6" s="7"/>
    </row>
    <row r="7" spans="1:21" s="11" customFormat="1" ht="60" x14ac:dyDescent="0.25">
      <c r="A7" s="7">
        <f t="shared" si="0"/>
        <v>5</v>
      </c>
      <c r="B7" s="123" t="s">
        <v>1128</v>
      </c>
      <c r="C7" s="7"/>
    </row>
    <row r="8" spans="1:21" s="11" customFormat="1" ht="30" x14ac:dyDescent="0.25">
      <c r="A8" s="7">
        <f t="shared" si="0"/>
        <v>6</v>
      </c>
      <c r="B8" s="123" t="s">
        <v>1129</v>
      </c>
      <c r="C8" s="7"/>
    </row>
    <row r="9" spans="1:21" s="11" customFormat="1" ht="30" x14ac:dyDescent="0.25">
      <c r="A9" s="7">
        <f t="shared" si="0"/>
        <v>7</v>
      </c>
      <c r="B9" s="123" t="s">
        <v>1130</v>
      </c>
      <c r="C9" s="7"/>
    </row>
    <row r="10" spans="1:21" s="11" customFormat="1" x14ac:dyDescent="0.25">
      <c r="A10" s="7">
        <f t="shared" si="0"/>
        <v>8</v>
      </c>
      <c r="B10" s="123" t="s">
        <v>1131</v>
      </c>
      <c r="C10" s="7"/>
    </row>
    <row r="11" spans="1:21" s="11" customFormat="1" ht="30" x14ac:dyDescent="0.25">
      <c r="A11" s="7">
        <f t="shared" si="0"/>
        <v>9</v>
      </c>
      <c r="B11" s="123" t="s">
        <v>1132</v>
      </c>
      <c r="C11" s="7"/>
    </row>
    <row r="12" spans="1:21" s="11" customFormat="1" ht="30" x14ac:dyDescent="0.25">
      <c r="A12" s="7">
        <f t="shared" si="0"/>
        <v>10</v>
      </c>
      <c r="B12" s="123" t="s">
        <v>1133</v>
      </c>
      <c r="C12" s="7"/>
    </row>
    <row r="13" spans="1:21" s="11" customFormat="1" x14ac:dyDescent="0.25">
      <c r="A13" s="7">
        <f t="shared" si="0"/>
        <v>11</v>
      </c>
      <c r="B13" s="123" t="s">
        <v>1134</v>
      </c>
      <c r="C13" s="7"/>
    </row>
    <row r="14" spans="1:21" s="11" customFormat="1" ht="30" x14ac:dyDescent="0.25">
      <c r="A14" s="7">
        <f t="shared" si="0"/>
        <v>12</v>
      </c>
      <c r="B14" s="123" t="s">
        <v>1135</v>
      </c>
      <c r="C14" s="10"/>
    </row>
    <row r="15" spans="1:21" s="11" customFormat="1" x14ac:dyDescent="0.25">
      <c r="A15" s="7">
        <f t="shared" si="0"/>
        <v>13</v>
      </c>
      <c r="B15" s="155" t="s">
        <v>1002</v>
      </c>
      <c r="C15" s="10"/>
    </row>
    <row r="16" spans="1:21" s="11" customFormat="1" ht="30" x14ac:dyDescent="0.25">
      <c r="A16" s="7">
        <f t="shared" si="0"/>
        <v>14</v>
      </c>
      <c r="B16" s="123" t="s">
        <v>1136</v>
      </c>
      <c r="C16" s="10"/>
    </row>
    <row r="17" spans="1:3" s="11" customFormat="1" x14ac:dyDescent="0.25">
      <c r="A17" s="7">
        <f t="shared" si="0"/>
        <v>15</v>
      </c>
      <c r="B17" s="123" t="s">
        <v>1137</v>
      </c>
      <c r="C17" s="10"/>
    </row>
    <row r="18" spans="1:3" s="11" customFormat="1" ht="30" x14ac:dyDescent="0.25">
      <c r="A18" s="7">
        <f t="shared" si="0"/>
        <v>16</v>
      </c>
      <c r="B18" s="123" t="s">
        <v>1138</v>
      </c>
      <c r="C18" s="7"/>
    </row>
    <row r="19" spans="1:3" s="11" customFormat="1" x14ac:dyDescent="0.25">
      <c r="A19" s="7">
        <f t="shared" si="0"/>
        <v>17</v>
      </c>
      <c r="B19" s="155" t="s">
        <v>1139</v>
      </c>
      <c r="C19" s="168"/>
    </row>
    <row r="20" spans="1:3" s="11" customFormat="1" ht="30" x14ac:dyDescent="0.25">
      <c r="A20" s="7">
        <f t="shared" si="0"/>
        <v>18</v>
      </c>
      <c r="B20" s="123" t="s">
        <v>1140</v>
      </c>
      <c r="C20" s="7"/>
    </row>
    <row r="21" spans="1:3" s="11" customFormat="1" ht="30" x14ac:dyDescent="0.25">
      <c r="A21" s="7">
        <f t="shared" si="0"/>
        <v>19</v>
      </c>
      <c r="B21" s="123" t="s">
        <v>1141</v>
      </c>
      <c r="C21" s="7"/>
    </row>
    <row r="22" spans="1:3" s="11" customFormat="1" x14ac:dyDescent="0.25">
      <c r="A22" s="7">
        <f t="shared" si="0"/>
        <v>20</v>
      </c>
      <c r="B22" s="123" t="s">
        <v>1142</v>
      </c>
      <c r="C22" s="7"/>
    </row>
    <row r="23" spans="1:3" s="11" customFormat="1" x14ac:dyDescent="0.25">
      <c r="A23" s="7">
        <f t="shared" si="0"/>
        <v>21</v>
      </c>
      <c r="B23" s="123" t="s">
        <v>1143</v>
      </c>
      <c r="C23" s="7"/>
    </row>
    <row r="24" spans="1:3" s="11" customFormat="1" x14ac:dyDescent="0.25">
      <c r="A24" s="7">
        <f t="shared" si="0"/>
        <v>22</v>
      </c>
      <c r="B24" s="123" t="s">
        <v>1144</v>
      </c>
      <c r="C24" s="7"/>
    </row>
    <row r="25" spans="1:3" s="11" customFormat="1" x14ac:dyDescent="0.25">
      <c r="A25" s="7">
        <f t="shared" si="0"/>
        <v>23</v>
      </c>
      <c r="B25" s="123" t="s">
        <v>1145</v>
      </c>
      <c r="C25" s="7"/>
    </row>
    <row r="26" spans="1:3" s="11" customFormat="1" x14ac:dyDescent="0.25">
      <c r="A26" s="7">
        <f t="shared" si="0"/>
        <v>24</v>
      </c>
      <c r="B26" s="123" t="s">
        <v>1146</v>
      </c>
      <c r="C26" s="7"/>
    </row>
    <row r="27" spans="1:3" s="11" customFormat="1" ht="30" x14ac:dyDescent="0.25">
      <c r="A27" s="7">
        <f t="shared" si="0"/>
        <v>25</v>
      </c>
      <c r="B27" s="123" t="s">
        <v>1147</v>
      </c>
      <c r="C27" s="7"/>
    </row>
    <row r="28" spans="1:3" s="11" customFormat="1" ht="60" x14ac:dyDescent="0.25">
      <c r="A28" s="7">
        <f t="shared" si="0"/>
        <v>26</v>
      </c>
      <c r="B28" s="123" t="s">
        <v>1148</v>
      </c>
      <c r="C28" s="7"/>
    </row>
    <row r="29" spans="1:3" s="11" customFormat="1" x14ac:dyDescent="0.25">
      <c r="A29" s="7">
        <f t="shared" si="0"/>
        <v>27</v>
      </c>
      <c r="B29" s="123" t="s">
        <v>1149</v>
      </c>
      <c r="C29" s="7"/>
    </row>
    <row r="30" spans="1:3" s="11" customFormat="1" ht="30" x14ac:dyDescent="0.25">
      <c r="A30" s="7">
        <f t="shared" si="0"/>
        <v>28</v>
      </c>
      <c r="B30" s="123" t="s">
        <v>1150</v>
      </c>
      <c r="C30" s="7"/>
    </row>
    <row r="31" spans="1:3" s="11" customFormat="1" ht="30" x14ac:dyDescent="0.25">
      <c r="A31" s="7">
        <f t="shared" si="0"/>
        <v>29</v>
      </c>
      <c r="B31" s="123" t="s">
        <v>1151</v>
      </c>
      <c r="C31" s="7"/>
    </row>
    <row r="32" spans="1:3" s="11" customFormat="1" x14ac:dyDescent="0.25">
      <c r="A32" s="7">
        <f t="shared" si="0"/>
        <v>30</v>
      </c>
      <c r="B32" s="123" t="s">
        <v>1152</v>
      </c>
      <c r="C32" s="7"/>
    </row>
    <row r="33" spans="1:3" s="11" customFormat="1" x14ac:dyDescent="0.25">
      <c r="A33" s="7">
        <f t="shared" si="0"/>
        <v>31</v>
      </c>
      <c r="B33" s="123" t="s">
        <v>1153</v>
      </c>
      <c r="C33" s="7"/>
    </row>
    <row r="34" spans="1:3" s="11" customFormat="1" ht="30" x14ac:dyDescent="0.25">
      <c r="A34" s="7">
        <f t="shared" si="0"/>
        <v>32</v>
      </c>
      <c r="B34" s="156" t="s">
        <v>1154</v>
      </c>
      <c r="C34" s="7"/>
    </row>
    <row r="35" spans="1:3" s="11" customFormat="1" ht="30" x14ac:dyDescent="0.25">
      <c r="A35" s="7">
        <f t="shared" si="0"/>
        <v>33</v>
      </c>
      <c r="B35" s="156" t="s">
        <v>1155</v>
      </c>
      <c r="C35" s="7"/>
    </row>
    <row r="36" spans="1:3" s="11" customFormat="1" ht="30" x14ac:dyDescent="0.25">
      <c r="A36" s="7">
        <f t="shared" si="0"/>
        <v>34</v>
      </c>
      <c r="B36" s="156" t="s">
        <v>1156</v>
      </c>
      <c r="C36" s="7"/>
    </row>
    <row r="37" spans="1:3" s="11" customFormat="1" ht="30" x14ac:dyDescent="0.25">
      <c r="A37" s="7">
        <f t="shared" si="0"/>
        <v>35</v>
      </c>
      <c r="B37" s="156" t="s">
        <v>1157</v>
      </c>
      <c r="C37" s="7"/>
    </row>
    <row r="38" spans="1:3" s="11" customFormat="1" ht="45" x14ac:dyDescent="0.25">
      <c r="A38" s="7">
        <f t="shared" si="0"/>
        <v>36</v>
      </c>
      <c r="B38" s="156" t="s">
        <v>1158</v>
      </c>
      <c r="C38" s="7"/>
    </row>
    <row r="39" spans="1:3" s="11" customFormat="1" ht="45" x14ac:dyDescent="0.25">
      <c r="A39" s="7">
        <f t="shared" si="0"/>
        <v>37</v>
      </c>
      <c r="B39" s="6" t="s">
        <v>1159</v>
      </c>
      <c r="C39" s="7"/>
    </row>
    <row r="40" spans="1:3" s="11" customFormat="1" ht="30" x14ac:dyDescent="0.25">
      <c r="A40" s="7">
        <f t="shared" si="0"/>
        <v>38</v>
      </c>
      <c r="B40" s="156" t="s">
        <v>1160</v>
      </c>
      <c r="C40" s="7"/>
    </row>
    <row r="41" spans="1:3" s="11" customFormat="1" x14ac:dyDescent="0.25">
      <c r="A41" s="7">
        <f t="shared" si="0"/>
        <v>39</v>
      </c>
      <c r="B41" s="156" t="s">
        <v>1161</v>
      </c>
      <c r="C41" s="7"/>
    </row>
    <row r="42" spans="1:3" s="11" customFormat="1" x14ac:dyDescent="0.25">
      <c r="A42" s="7">
        <f t="shared" si="0"/>
        <v>40</v>
      </c>
      <c r="B42" s="155" t="s">
        <v>1162</v>
      </c>
      <c r="C42" s="168"/>
    </row>
    <row r="43" spans="1:3" s="11" customFormat="1" ht="30" x14ac:dyDescent="0.25">
      <c r="A43" s="7">
        <f t="shared" si="0"/>
        <v>41</v>
      </c>
      <c r="B43" s="123" t="s">
        <v>1163</v>
      </c>
      <c r="C43" s="7"/>
    </row>
    <row r="44" spans="1:3" s="11" customFormat="1" ht="45" x14ac:dyDescent="0.25">
      <c r="A44" s="7">
        <f t="shared" si="0"/>
        <v>42</v>
      </c>
      <c r="B44" s="123" t="s">
        <v>1164</v>
      </c>
      <c r="C44" s="7"/>
    </row>
    <row r="45" spans="1:3" s="11" customFormat="1" ht="30" x14ac:dyDescent="0.25">
      <c r="A45" s="7">
        <f t="shared" si="0"/>
        <v>43</v>
      </c>
      <c r="B45" s="156" t="s">
        <v>1165</v>
      </c>
      <c r="C45" s="7"/>
    </row>
    <row r="46" spans="1:3" s="11" customFormat="1" ht="45" x14ac:dyDescent="0.25">
      <c r="A46" s="7">
        <f t="shared" si="0"/>
        <v>44</v>
      </c>
      <c r="B46" s="156" t="s">
        <v>1166</v>
      </c>
      <c r="C46" s="7"/>
    </row>
    <row r="47" spans="1:3" s="11" customFormat="1" x14ac:dyDescent="0.25">
      <c r="A47" s="7">
        <f t="shared" si="0"/>
        <v>45</v>
      </c>
      <c r="B47" s="123" t="s">
        <v>1167</v>
      </c>
      <c r="C47" s="7"/>
    </row>
    <row r="48" spans="1:3" s="11" customFormat="1" ht="30" x14ac:dyDescent="0.25">
      <c r="A48" s="7">
        <f t="shared" si="0"/>
        <v>46</v>
      </c>
      <c r="B48" s="123" t="s">
        <v>1168</v>
      </c>
      <c r="C48" s="7"/>
    </row>
    <row r="49" spans="1:3" s="11" customFormat="1" x14ac:dyDescent="0.25">
      <c r="A49" s="7">
        <f t="shared" si="0"/>
        <v>47</v>
      </c>
      <c r="B49" s="123" t="s">
        <v>1169</v>
      </c>
      <c r="C49" s="7"/>
    </row>
    <row r="50" spans="1:3" s="11" customFormat="1" x14ac:dyDescent="0.25">
      <c r="A50" s="7">
        <f t="shared" si="0"/>
        <v>48</v>
      </c>
      <c r="B50" s="155" t="s">
        <v>1170</v>
      </c>
      <c r="C50" s="168"/>
    </row>
    <row r="51" spans="1:3" s="11" customFormat="1" x14ac:dyDescent="0.25">
      <c r="A51" s="7">
        <f t="shared" si="0"/>
        <v>49</v>
      </c>
      <c r="B51" s="6" t="s">
        <v>1171</v>
      </c>
      <c r="C51" s="7"/>
    </row>
    <row r="52" spans="1:3" s="11" customFormat="1" ht="30" x14ac:dyDescent="0.25">
      <c r="A52" s="7">
        <f t="shared" si="0"/>
        <v>50</v>
      </c>
      <c r="B52" s="6" t="s">
        <v>1172</v>
      </c>
      <c r="C52" s="7"/>
    </row>
    <row r="53" spans="1:3" s="11" customFormat="1" x14ac:dyDescent="0.25">
      <c r="A53" s="7">
        <f t="shared" si="0"/>
        <v>51</v>
      </c>
      <c r="B53" s="6" t="s">
        <v>1173</v>
      </c>
      <c r="C53" s="7"/>
    </row>
    <row r="54" spans="1:3" s="11" customFormat="1" x14ac:dyDescent="0.25">
      <c r="A54" s="7">
        <f t="shared" si="0"/>
        <v>52</v>
      </c>
      <c r="B54" s="6" t="s">
        <v>1174</v>
      </c>
      <c r="C54" s="7"/>
    </row>
    <row r="55" spans="1:3" s="11" customFormat="1" ht="30" x14ac:dyDescent="0.25">
      <c r="A55" s="7">
        <f t="shared" si="0"/>
        <v>53</v>
      </c>
      <c r="B55" s="6" t="s">
        <v>1175</v>
      </c>
      <c r="C55" s="7"/>
    </row>
    <row r="56" spans="1:3" s="11" customFormat="1" ht="30" x14ac:dyDescent="0.25">
      <c r="A56" s="7">
        <f t="shared" si="0"/>
        <v>54</v>
      </c>
      <c r="B56" s="6" t="s">
        <v>1176</v>
      </c>
      <c r="C56" s="7"/>
    </row>
    <row r="57" spans="1:3" s="11" customFormat="1" ht="30" x14ac:dyDescent="0.25">
      <c r="A57" s="7">
        <f t="shared" si="0"/>
        <v>55</v>
      </c>
      <c r="B57" s="6" t="s">
        <v>1177</v>
      </c>
      <c r="C57" s="7"/>
    </row>
    <row r="58" spans="1:3" s="11" customFormat="1" ht="30" x14ac:dyDescent="0.25">
      <c r="A58" s="7">
        <f t="shared" si="0"/>
        <v>56</v>
      </c>
      <c r="B58" s="156" t="s">
        <v>1178</v>
      </c>
      <c r="C58" s="7"/>
    </row>
    <row r="59" spans="1:3" s="11" customFormat="1" ht="30" x14ac:dyDescent="0.25">
      <c r="A59" s="7">
        <f t="shared" si="0"/>
        <v>57</v>
      </c>
      <c r="B59" s="6" t="s">
        <v>1179</v>
      </c>
      <c r="C59" s="7"/>
    </row>
    <row r="60" spans="1:3" s="11" customFormat="1" x14ac:dyDescent="0.25">
      <c r="A60" s="7">
        <f t="shared" si="0"/>
        <v>58</v>
      </c>
      <c r="B60" s="6" t="s">
        <v>1180</v>
      </c>
      <c r="C60" s="7"/>
    </row>
    <row r="61" spans="1:3" s="11" customFormat="1" ht="30" x14ac:dyDescent="0.25">
      <c r="A61" s="7">
        <f t="shared" si="0"/>
        <v>59</v>
      </c>
      <c r="B61" s="6" t="s">
        <v>1181</v>
      </c>
      <c r="C61" s="7"/>
    </row>
    <row r="62" spans="1:3" s="11" customFormat="1" x14ac:dyDescent="0.25">
      <c r="A62" s="7">
        <f t="shared" si="0"/>
        <v>60</v>
      </c>
      <c r="B62" s="6" t="s">
        <v>1182</v>
      </c>
      <c r="C62" s="7"/>
    </row>
    <row r="63" spans="1:3" s="11" customFormat="1" x14ac:dyDescent="0.25">
      <c r="A63" s="7">
        <f t="shared" si="0"/>
        <v>61</v>
      </c>
      <c r="B63" s="6" t="s">
        <v>1183</v>
      </c>
      <c r="C63" s="7"/>
    </row>
    <row r="64" spans="1:3" s="11" customFormat="1" ht="45" x14ac:dyDescent="0.25">
      <c r="A64" s="7">
        <f t="shared" si="0"/>
        <v>62</v>
      </c>
      <c r="B64" s="6" t="s">
        <v>1184</v>
      </c>
      <c r="C64" s="7"/>
    </row>
    <row r="65" spans="1:3" s="11" customFormat="1" ht="45" x14ac:dyDescent="0.25">
      <c r="A65" s="7">
        <f t="shared" si="0"/>
        <v>63</v>
      </c>
      <c r="B65" s="6" t="s">
        <v>1185</v>
      </c>
      <c r="C65" s="7"/>
    </row>
    <row r="66" spans="1:3" s="11" customFormat="1" ht="45" x14ac:dyDescent="0.25">
      <c r="A66" s="7">
        <f t="shared" si="0"/>
        <v>64</v>
      </c>
      <c r="B66" s="156" t="s">
        <v>1186</v>
      </c>
      <c r="C66" s="7"/>
    </row>
    <row r="67" spans="1:3" s="11" customFormat="1" ht="30" x14ac:dyDescent="0.25">
      <c r="A67" s="7">
        <f t="shared" si="0"/>
        <v>65</v>
      </c>
      <c r="B67" s="156" t="s">
        <v>1187</v>
      </c>
      <c r="C67" s="7"/>
    </row>
    <row r="68" spans="1:3" s="11" customFormat="1" ht="30" x14ac:dyDescent="0.25">
      <c r="A68" s="7">
        <f t="shared" si="0"/>
        <v>66</v>
      </c>
      <c r="B68" s="156" t="s">
        <v>1188</v>
      </c>
      <c r="C68" s="7"/>
    </row>
    <row r="69" spans="1:3" s="11" customFormat="1" ht="45" x14ac:dyDescent="0.25">
      <c r="A69" s="7">
        <f t="shared" ref="A69:A111" si="1">A68+1</f>
        <v>67</v>
      </c>
      <c r="B69" s="156" t="s">
        <v>1189</v>
      </c>
      <c r="C69" s="7"/>
    </row>
    <row r="70" spans="1:3" s="11" customFormat="1" ht="30" x14ac:dyDescent="0.25">
      <c r="A70" s="7">
        <f t="shared" si="1"/>
        <v>68</v>
      </c>
      <c r="B70" s="156" t="s">
        <v>1190</v>
      </c>
      <c r="C70" s="7"/>
    </row>
    <row r="71" spans="1:3" s="11" customFormat="1" ht="45" x14ac:dyDescent="0.25">
      <c r="A71" s="7">
        <f t="shared" si="1"/>
        <v>69</v>
      </c>
      <c r="B71" s="156" t="s">
        <v>1191</v>
      </c>
      <c r="C71" s="7"/>
    </row>
    <row r="72" spans="1:3" s="11" customFormat="1" ht="30" x14ac:dyDescent="0.25">
      <c r="A72" s="7">
        <f t="shared" si="1"/>
        <v>70</v>
      </c>
      <c r="B72" s="156" t="s">
        <v>1192</v>
      </c>
      <c r="C72" s="7"/>
    </row>
    <row r="73" spans="1:3" s="11" customFormat="1" x14ac:dyDescent="0.25">
      <c r="A73" s="7">
        <f t="shared" si="1"/>
        <v>71</v>
      </c>
      <c r="B73" s="156" t="s">
        <v>1193</v>
      </c>
      <c r="C73" s="7"/>
    </row>
    <row r="74" spans="1:3" s="11" customFormat="1" ht="30" x14ac:dyDescent="0.25">
      <c r="A74" s="7">
        <f t="shared" si="1"/>
        <v>72</v>
      </c>
      <c r="B74" s="156" t="s">
        <v>1194</v>
      </c>
      <c r="C74" s="7"/>
    </row>
    <row r="75" spans="1:3" s="11" customFormat="1" ht="45" x14ac:dyDescent="0.25">
      <c r="A75" s="7">
        <f t="shared" si="1"/>
        <v>73</v>
      </c>
      <c r="B75" s="156" t="s">
        <v>1195</v>
      </c>
      <c r="C75" s="7"/>
    </row>
    <row r="76" spans="1:3" s="11" customFormat="1" x14ac:dyDescent="0.25">
      <c r="A76" s="7">
        <f t="shared" si="1"/>
        <v>74</v>
      </c>
      <c r="B76" s="155" t="s">
        <v>1196</v>
      </c>
      <c r="C76" s="168"/>
    </row>
    <row r="77" spans="1:3" s="11" customFormat="1" ht="45" x14ac:dyDescent="0.25">
      <c r="A77" s="7">
        <f t="shared" si="1"/>
        <v>75</v>
      </c>
      <c r="B77" s="156" t="s">
        <v>1197</v>
      </c>
      <c r="C77" s="7"/>
    </row>
    <row r="78" spans="1:3" s="11" customFormat="1" ht="30" x14ac:dyDescent="0.25">
      <c r="A78" s="7">
        <f t="shared" si="1"/>
        <v>76</v>
      </c>
      <c r="B78" s="6" t="s">
        <v>1198</v>
      </c>
      <c r="C78" s="7"/>
    </row>
    <row r="79" spans="1:3" s="11" customFormat="1" ht="30" x14ac:dyDescent="0.25">
      <c r="A79" s="7">
        <f t="shared" si="1"/>
        <v>77</v>
      </c>
      <c r="B79" s="156" t="s">
        <v>1199</v>
      </c>
      <c r="C79" s="7"/>
    </row>
    <row r="80" spans="1:3" s="11" customFormat="1" ht="30" x14ac:dyDescent="0.25">
      <c r="A80" s="7">
        <f t="shared" si="1"/>
        <v>78</v>
      </c>
      <c r="B80" s="156" t="s">
        <v>1200</v>
      </c>
      <c r="C80" s="7"/>
    </row>
    <row r="81" spans="1:3" s="11" customFormat="1" ht="45" x14ac:dyDescent="0.25">
      <c r="A81" s="7">
        <f t="shared" si="1"/>
        <v>79</v>
      </c>
      <c r="B81" s="156" t="s">
        <v>1201</v>
      </c>
      <c r="C81" s="7"/>
    </row>
    <row r="82" spans="1:3" s="11" customFormat="1" ht="30" x14ac:dyDescent="0.25">
      <c r="A82" s="7">
        <f t="shared" si="1"/>
        <v>80</v>
      </c>
      <c r="B82" s="156" t="s">
        <v>1202</v>
      </c>
      <c r="C82" s="7"/>
    </row>
    <row r="83" spans="1:3" s="11" customFormat="1" x14ac:dyDescent="0.25">
      <c r="A83" s="7">
        <f t="shared" si="1"/>
        <v>81</v>
      </c>
      <c r="B83" s="162" t="s">
        <v>1203</v>
      </c>
      <c r="C83" s="168"/>
    </row>
    <row r="84" spans="1:3" s="11" customFormat="1" x14ac:dyDescent="0.25">
      <c r="A84" s="7">
        <f t="shared" si="1"/>
        <v>82</v>
      </c>
      <c r="B84" s="6" t="s">
        <v>1204</v>
      </c>
      <c r="C84" s="7"/>
    </row>
    <row r="85" spans="1:3" s="11" customFormat="1" ht="45" x14ac:dyDescent="0.25">
      <c r="A85" s="7">
        <f t="shared" si="1"/>
        <v>83</v>
      </c>
      <c r="B85" s="6" t="s">
        <v>1205</v>
      </c>
      <c r="C85" s="7"/>
    </row>
    <row r="86" spans="1:3" s="11" customFormat="1" ht="30" x14ac:dyDescent="0.25">
      <c r="A86" s="7">
        <f t="shared" si="1"/>
        <v>84</v>
      </c>
      <c r="B86" s="6" t="s">
        <v>1206</v>
      </c>
      <c r="C86" s="7"/>
    </row>
    <row r="87" spans="1:3" s="11" customFormat="1" x14ac:dyDescent="0.25">
      <c r="A87" s="7">
        <f t="shared" si="1"/>
        <v>85</v>
      </c>
      <c r="B87" s="162" t="s">
        <v>1207</v>
      </c>
      <c r="C87" s="168"/>
    </row>
    <row r="88" spans="1:3" s="11" customFormat="1" x14ac:dyDescent="0.25">
      <c r="A88" s="7">
        <f t="shared" si="1"/>
        <v>86</v>
      </c>
      <c r="B88" s="6" t="s">
        <v>1208</v>
      </c>
      <c r="C88" s="7"/>
    </row>
    <row r="89" spans="1:3" s="11" customFormat="1" ht="30" x14ac:dyDescent="0.25">
      <c r="A89" s="7">
        <f t="shared" si="1"/>
        <v>87</v>
      </c>
      <c r="B89" s="6" t="s">
        <v>1209</v>
      </c>
      <c r="C89" s="7"/>
    </row>
    <row r="90" spans="1:3" s="11" customFormat="1" ht="30" x14ac:dyDescent="0.25">
      <c r="A90" s="7">
        <f t="shared" si="1"/>
        <v>88</v>
      </c>
      <c r="B90" s="6" t="s">
        <v>1210</v>
      </c>
      <c r="C90" s="7"/>
    </row>
    <row r="91" spans="1:3" s="11" customFormat="1" ht="30" x14ac:dyDescent="0.25">
      <c r="A91" s="7">
        <f t="shared" si="1"/>
        <v>89</v>
      </c>
      <c r="B91" s="156" t="s">
        <v>1211</v>
      </c>
      <c r="C91" s="7"/>
    </row>
    <row r="92" spans="1:3" s="11" customFormat="1" ht="30" x14ac:dyDescent="0.25">
      <c r="A92" s="7">
        <f t="shared" si="1"/>
        <v>90</v>
      </c>
      <c r="B92" s="156" t="s">
        <v>1212</v>
      </c>
      <c r="C92" s="7"/>
    </row>
    <row r="93" spans="1:3" s="11" customFormat="1" x14ac:dyDescent="0.25">
      <c r="A93" s="7">
        <f t="shared" si="1"/>
        <v>91</v>
      </c>
      <c r="B93" s="162" t="s">
        <v>1213</v>
      </c>
      <c r="C93" s="168"/>
    </row>
    <row r="94" spans="1:3" s="11" customFormat="1" x14ac:dyDescent="0.25">
      <c r="A94" s="7">
        <f t="shared" si="1"/>
        <v>92</v>
      </c>
      <c r="B94" s="6" t="s">
        <v>1214</v>
      </c>
      <c r="C94" s="7"/>
    </row>
    <row r="95" spans="1:3" s="11" customFormat="1" ht="30" x14ac:dyDescent="0.25">
      <c r="A95" s="7">
        <f t="shared" si="1"/>
        <v>93</v>
      </c>
      <c r="B95" s="6" t="s">
        <v>1215</v>
      </c>
      <c r="C95" s="7"/>
    </row>
    <row r="96" spans="1:3" s="11" customFormat="1" x14ac:dyDescent="0.25">
      <c r="A96" s="7">
        <f t="shared" si="1"/>
        <v>94</v>
      </c>
      <c r="B96" s="6" t="s">
        <v>1216</v>
      </c>
      <c r="C96" s="7"/>
    </row>
    <row r="97" spans="1:3" s="11" customFormat="1" x14ac:dyDescent="0.25">
      <c r="A97" s="7">
        <f t="shared" si="1"/>
        <v>95</v>
      </c>
      <c r="B97" s="6" t="s">
        <v>1217</v>
      </c>
      <c r="C97" s="7"/>
    </row>
    <row r="98" spans="1:3" s="11" customFormat="1" x14ac:dyDescent="0.25">
      <c r="A98" s="7">
        <f t="shared" si="1"/>
        <v>96</v>
      </c>
      <c r="B98" s="6" t="s">
        <v>1218</v>
      </c>
      <c r="C98" s="7"/>
    </row>
    <row r="99" spans="1:3" s="11" customFormat="1" x14ac:dyDescent="0.25">
      <c r="A99" s="7">
        <f t="shared" si="1"/>
        <v>97</v>
      </c>
      <c r="B99" s="162" t="s">
        <v>6</v>
      </c>
      <c r="C99" s="168"/>
    </row>
    <row r="100" spans="1:3" s="11" customFormat="1" x14ac:dyDescent="0.25">
      <c r="A100" s="7">
        <f t="shared" si="1"/>
        <v>98</v>
      </c>
      <c r="B100" s="6" t="s">
        <v>1219</v>
      </c>
      <c r="C100" s="7"/>
    </row>
    <row r="101" spans="1:3" s="11" customFormat="1" ht="30" x14ac:dyDescent="0.25">
      <c r="A101" s="7">
        <f t="shared" si="1"/>
        <v>99</v>
      </c>
      <c r="B101" s="6" t="s">
        <v>1220</v>
      </c>
      <c r="C101" s="7"/>
    </row>
    <row r="102" spans="1:3" s="11" customFormat="1" x14ac:dyDescent="0.25">
      <c r="A102" s="7">
        <f t="shared" si="1"/>
        <v>100</v>
      </c>
      <c r="B102" s="6" t="s">
        <v>1221</v>
      </c>
      <c r="C102" s="7"/>
    </row>
    <row r="103" spans="1:3" s="11" customFormat="1" x14ac:dyDescent="0.25">
      <c r="A103" s="7">
        <f t="shared" si="1"/>
        <v>101</v>
      </c>
      <c r="B103" s="6" t="s">
        <v>1222</v>
      </c>
      <c r="C103" s="7"/>
    </row>
    <row r="104" spans="1:3" s="11" customFormat="1" x14ac:dyDescent="0.25">
      <c r="A104" s="7">
        <f t="shared" si="1"/>
        <v>102</v>
      </c>
      <c r="B104" s="6" t="s">
        <v>1223</v>
      </c>
      <c r="C104" s="7"/>
    </row>
    <row r="105" spans="1:3" s="11" customFormat="1" ht="30" x14ac:dyDescent="0.25">
      <c r="A105" s="7">
        <f t="shared" si="1"/>
        <v>103</v>
      </c>
      <c r="B105" s="6" t="s">
        <v>1224</v>
      </c>
      <c r="C105" s="7"/>
    </row>
    <row r="106" spans="1:3" s="11" customFormat="1" ht="30" x14ac:dyDescent="0.25">
      <c r="A106" s="7">
        <f t="shared" si="1"/>
        <v>104</v>
      </c>
      <c r="B106" s="6" t="s">
        <v>1225</v>
      </c>
      <c r="C106" s="7"/>
    </row>
    <row r="107" spans="1:3" s="11" customFormat="1" ht="30" x14ac:dyDescent="0.25">
      <c r="A107" s="7">
        <f t="shared" si="1"/>
        <v>105</v>
      </c>
      <c r="B107" s="6" t="s">
        <v>1226</v>
      </c>
      <c r="C107" s="7"/>
    </row>
    <row r="108" spans="1:3" s="11" customFormat="1" ht="30" x14ac:dyDescent="0.25">
      <c r="A108" s="7">
        <f t="shared" si="1"/>
        <v>106</v>
      </c>
      <c r="B108" s="6" t="s">
        <v>1227</v>
      </c>
      <c r="C108" s="7"/>
    </row>
    <row r="109" spans="1:3" s="11" customFormat="1" x14ac:dyDescent="0.25">
      <c r="A109" s="7">
        <f t="shared" si="1"/>
        <v>107</v>
      </c>
      <c r="B109" s="6" t="s">
        <v>1228</v>
      </c>
      <c r="C109" s="7"/>
    </row>
    <row r="110" spans="1:3" s="11" customFormat="1" x14ac:dyDescent="0.25">
      <c r="A110" s="7">
        <f t="shared" si="1"/>
        <v>108</v>
      </c>
      <c r="B110" s="6" t="s">
        <v>1229</v>
      </c>
      <c r="C110" s="7"/>
    </row>
    <row r="111" spans="1:3" s="11" customFormat="1" ht="30" x14ac:dyDescent="0.25">
      <c r="A111" s="7">
        <f t="shared" si="1"/>
        <v>109</v>
      </c>
      <c r="B111" s="6" t="s">
        <v>1230</v>
      </c>
      <c r="C111" s="7"/>
    </row>
  </sheetData>
  <mergeCells count="1">
    <mergeCell ref="A1:C1"/>
  </mergeCells>
  <conditionalFormatting sqref="C3:C111 A3:A111">
    <cfRule type="expression" dxfId="69" priority="564">
      <formula>#REF!=""</formula>
    </cfRule>
  </conditionalFormatting>
  <conditionalFormatting sqref="B3:B111">
    <cfRule type="expression" dxfId="68" priority="566">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111" xr:uid="{8B1F5600-457B-4B13-B081-BBBA39ABD569}">
      <formula1>#REF!</formula1>
    </dataValidation>
  </dataValidations>
  <printOptions horizontalCentered="1"/>
  <pageMargins left="0.25" right="0.25" top="0.75" bottom="0.75" header="0.3" footer="0.3"/>
  <pageSetup scale="76" fitToHeight="0" orientation="landscape" r:id="rId1"/>
  <headerFooter>
    <oddHeader>&amp;C&amp;"Calibri,Bold"&amp;12Health Research, Inc.
&amp;"Calibri,Italic"&amp;11Payroll</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S27"/>
  <sheetViews>
    <sheetView workbookViewId="0">
      <pane ySplit="2" topLeftCell="A3" activePane="bottomLeft" state="frozen"/>
      <selection activeCell="F7" sqref="F7:G7"/>
      <selection pane="bottomLeft" activeCell="G12" sqref="G12"/>
    </sheetView>
  </sheetViews>
  <sheetFormatPr defaultColWidth="9.140625" defaultRowHeight="15" x14ac:dyDescent="0.25"/>
  <cols>
    <col min="1" max="1" width="8.7109375" style="125" customWidth="1"/>
    <col min="2" max="2" width="65.7109375" style="3" customWidth="1"/>
    <col min="3" max="3" width="12.7109375" style="126" customWidth="1"/>
    <col min="4" max="4" width="3.7109375" style="2" customWidth="1"/>
    <col min="5" max="18" width="9.140625" style="2"/>
    <col min="19" max="19" width="4.140625" style="2" customWidth="1"/>
    <col min="20" max="16384" width="9.140625" style="2"/>
  </cols>
  <sheetData>
    <row r="1" spans="1:19" x14ac:dyDescent="0.25">
      <c r="A1" s="309"/>
      <c r="B1" s="309"/>
      <c r="C1" s="309"/>
      <c r="S1" s="3"/>
    </row>
    <row r="2" spans="1:19" ht="15" customHeight="1" x14ac:dyDescent="0.25">
      <c r="A2" s="159" t="str">
        <f>'Time and Effort Certification'!A2</f>
        <v>Number</v>
      </c>
      <c r="B2" s="160" t="str">
        <f>'Time and Effort Certification'!B2</f>
        <v>Application Requirements</v>
      </c>
      <c r="C2" s="159" t="str">
        <f>'Time and Effort Certification'!C2</f>
        <v>Availability</v>
      </c>
    </row>
    <row r="3" spans="1:19" s="11" customFormat="1" x14ac:dyDescent="0.25">
      <c r="A3" s="7">
        <v>1</v>
      </c>
      <c r="B3" s="123" t="s">
        <v>1231</v>
      </c>
      <c r="C3" s="7"/>
    </row>
    <row r="4" spans="1:19" s="11" customFormat="1" x14ac:dyDescent="0.25">
      <c r="A4" s="7">
        <f t="shared" ref="A4:A27" si="0">A3+1</f>
        <v>2</v>
      </c>
      <c r="B4" s="164" t="s">
        <v>1232</v>
      </c>
      <c r="C4" s="7"/>
    </row>
    <row r="5" spans="1:19" s="11" customFormat="1" x14ac:dyDescent="0.25">
      <c r="A5" s="7">
        <f t="shared" si="0"/>
        <v>3</v>
      </c>
      <c r="B5" s="164" t="s">
        <v>1233</v>
      </c>
      <c r="C5" s="7"/>
    </row>
    <row r="6" spans="1:19" s="11" customFormat="1" ht="30" x14ac:dyDescent="0.25">
      <c r="A6" s="7">
        <f t="shared" si="0"/>
        <v>4</v>
      </c>
      <c r="B6" s="164" t="s">
        <v>1234</v>
      </c>
      <c r="C6" s="7"/>
    </row>
    <row r="7" spans="1:19" s="11" customFormat="1" x14ac:dyDescent="0.25">
      <c r="A7" s="7">
        <f t="shared" si="0"/>
        <v>5</v>
      </c>
      <c r="B7" s="6" t="s">
        <v>1235</v>
      </c>
      <c r="C7" s="7"/>
    </row>
    <row r="8" spans="1:19" s="11" customFormat="1" x14ac:dyDescent="0.25">
      <c r="A8" s="7">
        <f t="shared" si="0"/>
        <v>6</v>
      </c>
      <c r="B8" s="6" t="s">
        <v>1236</v>
      </c>
      <c r="C8" s="7"/>
    </row>
    <row r="9" spans="1:19" s="11" customFormat="1" x14ac:dyDescent="0.25">
      <c r="A9" s="7">
        <f t="shared" si="0"/>
        <v>7</v>
      </c>
      <c r="B9" s="164" t="s">
        <v>1237</v>
      </c>
      <c r="C9" s="7"/>
    </row>
    <row r="10" spans="1:19" s="11" customFormat="1" x14ac:dyDescent="0.25">
      <c r="A10" s="7">
        <f t="shared" si="0"/>
        <v>8</v>
      </c>
      <c r="B10" s="164" t="s">
        <v>1238</v>
      </c>
      <c r="C10" s="7"/>
    </row>
    <row r="11" spans="1:19" s="11" customFormat="1" ht="60" x14ac:dyDescent="0.25">
      <c r="A11" s="7">
        <f t="shared" si="0"/>
        <v>9</v>
      </c>
      <c r="B11" s="164" t="s">
        <v>1239</v>
      </c>
      <c r="C11" s="7"/>
    </row>
    <row r="12" spans="1:19" s="11" customFormat="1" x14ac:dyDescent="0.25">
      <c r="A12" s="7">
        <f t="shared" si="0"/>
        <v>10</v>
      </c>
      <c r="B12" s="165" t="s">
        <v>1240</v>
      </c>
      <c r="C12" s="7"/>
    </row>
    <row r="13" spans="1:19" s="11" customFormat="1" ht="30" x14ac:dyDescent="0.25">
      <c r="A13" s="7">
        <f t="shared" si="0"/>
        <v>11</v>
      </c>
      <c r="B13" s="6" t="s">
        <v>1241</v>
      </c>
      <c r="C13" s="7"/>
    </row>
    <row r="14" spans="1:19" s="11" customFormat="1" ht="30" x14ac:dyDescent="0.25">
      <c r="A14" s="7">
        <f t="shared" si="0"/>
        <v>12</v>
      </c>
      <c r="B14" s="6" t="s">
        <v>1242</v>
      </c>
      <c r="C14" s="10"/>
    </row>
    <row r="15" spans="1:19" s="11" customFormat="1" ht="30" x14ac:dyDescent="0.25">
      <c r="A15" s="7">
        <f t="shared" si="0"/>
        <v>13</v>
      </c>
      <c r="B15" s="6" t="s">
        <v>1243</v>
      </c>
      <c r="C15" s="10"/>
    </row>
    <row r="16" spans="1:19" s="11" customFormat="1" x14ac:dyDescent="0.25">
      <c r="A16" s="7">
        <f t="shared" si="0"/>
        <v>14</v>
      </c>
      <c r="B16" s="6" t="s">
        <v>1244</v>
      </c>
      <c r="C16" s="10"/>
    </row>
    <row r="17" spans="1:3" s="11" customFormat="1" x14ac:dyDescent="0.25">
      <c r="A17" s="7">
        <f t="shared" si="0"/>
        <v>15</v>
      </c>
      <c r="B17" s="6" t="s">
        <v>1245</v>
      </c>
      <c r="C17" s="10"/>
    </row>
    <row r="18" spans="1:3" s="11" customFormat="1" ht="30" x14ac:dyDescent="0.25">
      <c r="A18" s="7">
        <f t="shared" si="0"/>
        <v>16</v>
      </c>
      <c r="B18" s="6" t="s">
        <v>1246</v>
      </c>
      <c r="C18" s="10"/>
    </row>
    <row r="19" spans="1:3" s="11" customFormat="1" x14ac:dyDescent="0.25">
      <c r="A19" s="7">
        <f t="shared" si="0"/>
        <v>17</v>
      </c>
      <c r="B19" s="6" t="s">
        <v>1247</v>
      </c>
      <c r="C19" s="7"/>
    </row>
    <row r="20" spans="1:3" s="11" customFormat="1" ht="30" x14ac:dyDescent="0.25">
      <c r="A20" s="7">
        <f t="shared" si="0"/>
        <v>18</v>
      </c>
      <c r="B20" s="6" t="s">
        <v>1248</v>
      </c>
      <c r="C20" s="7"/>
    </row>
    <row r="21" spans="1:3" s="11" customFormat="1" ht="30" x14ac:dyDescent="0.25">
      <c r="A21" s="7">
        <f t="shared" si="0"/>
        <v>19</v>
      </c>
      <c r="B21" s="6" t="s">
        <v>1249</v>
      </c>
      <c r="C21" s="7"/>
    </row>
    <row r="22" spans="1:3" s="11" customFormat="1" ht="30" x14ac:dyDescent="0.25">
      <c r="A22" s="7">
        <f t="shared" si="0"/>
        <v>20</v>
      </c>
      <c r="B22" s="6" t="s">
        <v>1250</v>
      </c>
      <c r="C22" s="7"/>
    </row>
    <row r="23" spans="1:3" s="11" customFormat="1" ht="60" x14ac:dyDescent="0.25">
      <c r="A23" s="7">
        <f t="shared" si="0"/>
        <v>21</v>
      </c>
      <c r="B23" s="6" t="s">
        <v>1251</v>
      </c>
      <c r="C23" s="7"/>
    </row>
    <row r="24" spans="1:3" s="11" customFormat="1" ht="30" x14ac:dyDescent="0.25">
      <c r="A24" s="7">
        <f t="shared" si="0"/>
        <v>22</v>
      </c>
      <c r="B24" s="6" t="s">
        <v>1252</v>
      </c>
      <c r="C24" s="7"/>
    </row>
    <row r="25" spans="1:3" s="11" customFormat="1" ht="30" x14ac:dyDescent="0.25">
      <c r="A25" s="7">
        <f t="shared" si="0"/>
        <v>23</v>
      </c>
      <c r="B25" s="6" t="s">
        <v>1253</v>
      </c>
      <c r="C25" s="7"/>
    </row>
    <row r="26" spans="1:3" s="11" customFormat="1" x14ac:dyDescent="0.25">
      <c r="A26" s="7">
        <f t="shared" si="0"/>
        <v>24</v>
      </c>
      <c r="B26" s="6" t="s">
        <v>1254</v>
      </c>
      <c r="C26" s="7"/>
    </row>
    <row r="27" spans="1:3" s="11" customFormat="1" ht="45" x14ac:dyDescent="0.25">
      <c r="A27" s="7">
        <f t="shared" si="0"/>
        <v>25</v>
      </c>
      <c r="B27" s="6" t="s">
        <v>1255</v>
      </c>
      <c r="C27" s="7"/>
    </row>
  </sheetData>
  <mergeCells count="1">
    <mergeCell ref="A1:C1"/>
  </mergeCells>
  <conditionalFormatting sqref="C3:C27 A3:A27">
    <cfRule type="expression" dxfId="67" priority="567">
      <formula>#REF!=""</formula>
    </cfRule>
  </conditionalFormatting>
  <conditionalFormatting sqref="B3:B27">
    <cfRule type="expression" dxfId="66" priority="569">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27" xr:uid="{6C1B907C-1606-442A-82A0-883E81D7C63E}">
      <formula1>#REF!</formula1>
    </dataValidation>
  </dataValidations>
  <printOptions horizontalCentered="1"/>
  <pageMargins left="0.25" right="0.25" top="0.75" bottom="0.75" header="0.3" footer="0.3"/>
  <pageSetup scale="76" fitToHeight="0" orientation="landscape" r:id="rId1"/>
  <headerFooter>
    <oddHeader>&amp;C&amp;"Calibri,Bold"&amp;12Health Research, Inc.
&amp;"Calibri,Italic"&amp;11Performance Management</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287D7-E2F6-4B1E-AD16-624216CEC01E}">
  <dimension ref="A2:D17"/>
  <sheetViews>
    <sheetView tabSelected="1" workbookViewId="0">
      <selection activeCell="N12" sqref="N12"/>
    </sheetView>
  </sheetViews>
  <sheetFormatPr defaultRowHeight="15" x14ac:dyDescent="0.25"/>
  <cols>
    <col min="4" max="4" width="112.140625" customWidth="1"/>
  </cols>
  <sheetData>
    <row r="2" spans="1:4" ht="15.75" x14ac:dyDescent="0.25">
      <c r="A2" s="229" t="s">
        <v>1663</v>
      </c>
    </row>
    <row r="3" spans="1:4" x14ac:dyDescent="0.25">
      <c r="A3" s="228" t="s">
        <v>1661</v>
      </c>
    </row>
    <row r="4" spans="1:4" x14ac:dyDescent="0.25">
      <c r="A4" s="228" t="s">
        <v>1662</v>
      </c>
    </row>
    <row r="5" spans="1:4" x14ac:dyDescent="0.25">
      <c r="A5" s="228"/>
    </row>
    <row r="6" spans="1:4" x14ac:dyDescent="0.25">
      <c r="A6" s="226"/>
      <c r="C6" s="226" t="s">
        <v>1660</v>
      </c>
      <c r="D6" s="227"/>
    </row>
    <row r="7" spans="1:4" x14ac:dyDescent="0.25">
      <c r="A7" s="226"/>
    </row>
    <row r="8" spans="1:4" x14ac:dyDescent="0.25">
      <c r="A8" t="s">
        <v>1658</v>
      </c>
    </row>
    <row r="9" spans="1:4" s="223" customFormat="1" ht="35.25" customHeight="1" x14ac:dyDescent="0.25">
      <c r="A9" s="308" t="s">
        <v>1659</v>
      </c>
      <c r="B9" s="308"/>
      <c r="C9" s="308"/>
      <c r="D9" s="308"/>
    </row>
    <row r="11" spans="1:4" x14ac:dyDescent="0.25">
      <c r="C11" s="225" t="s">
        <v>0</v>
      </c>
      <c r="D11" s="225" t="s">
        <v>49</v>
      </c>
    </row>
    <row r="12" spans="1:4" s="223" customFormat="1" ht="75" x14ac:dyDescent="0.25">
      <c r="C12" s="224" t="s">
        <v>4</v>
      </c>
      <c r="D12" s="224" t="s">
        <v>5</v>
      </c>
    </row>
    <row r="13" spans="1:4" s="223" customFormat="1" x14ac:dyDescent="0.25">
      <c r="C13" s="224" t="s">
        <v>7</v>
      </c>
      <c r="D13" s="224" t="s">
        <v>8</v>
      </c>
    </row>
    <row r="14" spans="1:4" s="223" customFormat="1" ht="45" x14ac:dyDescent="0.25">
      <c r="C14" s="224" t="s">
        <v>9</v>
      </c>
      <c r="D14" s="224" t="s">
        <v>10</v>
      </c>
    </row>
    <row r="15" spans="1:4" s="223" customFormat="1" ht="30" x14ac:dyDescent="0.25">
      <c r="C15" s="224" t="s">
        <v>2</v>
      </c>
      <c r="D15" s="224" t="s">
        <v>11</v>
      </c>
    </row>
    <row r="16" spans="1:4" s="223" customFormat="1" ht="30" x14ac:dyDescent="0.25">
      <c r="C16" s="224" t="s">
        <v>12</v>
      </c>
      <c r="D16" s="224" t="s">
        <v>13</v>
      </c>
    </row>
    <row r="17" spans="3:4" s="223" customFormat="1" x14ac:dyDescent="0.25">
      <c r="C17" s="224" t="s">
        <v>14</v>
      </c>
      <c r="D17" s="224" t="s">
        <v>15</v>
      </c>
    </row>
  </sheetData>
  <mergeCells count="1">
    <mergeCell ref="A9:D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S191"/>
  <sheetViews>
    <sheetView workbookViewId="0">
      <pane ySplit="2" topLeftCell="A3" activePane="bottomLeft" state="frozen"/>
      <selection activeCell="F7" sqref="F7:G7"/>
      <selection pane="bottomLeft" activeCell="C2" sqref="C1:C1048576"/>
    </sheetView>
  </sheetViews>
  <sheetFormatPr defaultColWidth="9.140625" defaultRowHeight="15" x14ac:dyDescent="0.25"/>
  <cols>
    <col min="1" max="1" width="8.7109375" style="125" customWidth="1"/>
    <col min="2" max="2" width="65.7109375" style="3" customWidth="1"/>
    <col min="3" max="3" width="12.7109375" style="126" customWidth="1"/>
    <col min="4" max="4" width="3.7109375" style="2" customWidth="1"/>
    <col min="5" max="17" width="9.140625" style="2"/>
    <col min="18" max="18" width="9.140625" style="2" customWidth="1"/>
    <col min="19" max="19" width="4.140625" style="2" customWidth="1"/>
    <col min="20" max="16384" width="9.140625" style="2"/>
  </cols>
  <sheetData>
    <row r="1" spans="1:19" x14ac:dyDescent="0.25">
      <c r="A1" s="309"/>
      <c r="B1" s="309"/>
      <c r="C1" s="309"/>
      <c r="S1" s="3"/>
    </row>
    <row r="2" spans="1:19" ht="15" customHeight="1" x14ac:dyDescent="0.25">
      <c r="A2" s="159" t="str">
        <f>'Time and Effort Certification'!A2</f>
        <v>Number</v>
      </c>
      <c r="B2" s="160" t="str">
        <f>'Time and Effort Certification'!B2</f>
        <v>Application Requirements</v>
      </c>
      <c r="C2" s="159" t="str">
        <f>'Time and Effort Certification'!C2</f>
        <v>Availability</v>
      </c>
    </row>
    <row r="3" spans="1:19" s="11" customFormat="1" x14ac:dyDescent="0.25">
      <c r="A3" s="7">
        <v>1</v>
      </c>
      <c r="B3" s="155" t="s">
        <v>560</v>
      </c>
      <c r="C3" s="7"/>
    </row>
    <row r="4" spans="1:19" s="11" customFormat="1" ht="45" x14ac:dyDescent="0.25">
      <c r="A4" s="7">
        <f>A3+1</f>
        <v>2</v>
      </c>
      <c r="B4" s="123" t="s">
        <v>1256</v>
      </c>
      <c r="C4" s="7"/>
    </row>
    <row r="5" spans="1:19" s="11" customFormat="1" ht="30" x14ac:dyDescent="0.25">
      <c r="A5" s="7">
        <f t="shared" ref="A5:A68" si="0">A4+1</f>
        <v>3</v>
      </c>
      <c r="B5" s="6" t="s">
        <v>1257</v>
      </c>
      <c r="C5" s="7"/>
    </row>
    <row r="6" spans="1:19" s="11" customFormat="1" ht="30" x14ac:dyDescent="0.25">
      <c r="A6" s="7">
        <f t="shared" si="0"/>
        <v>4</v>
      </c>
      <c r="B6" s="6" t="s">
        <v>1258</v>
      </c>
      <c r="C6" s="7"/>
    </row>
    <row r="7" spans="1:19" s="11" customFormat="1" ht="60" x14ac:dyDescent="0.25">
      <c r="A7" s="7">
        <f t="shared" si="0"/>
        <v>5</v>
      </c>
      <c r="B7" s="6" t="s">
        <v>1259</v>
      </c>
      <c r="C7" s="7"/>
    </row>
    <row r="8" spans="1:19" s="11" customFormat="1" ht="45" x14ac:dyDescent="0.25">
      <c r="A8" s="7">
        <f t="shared" si="0"/>
        <v>6</v>
      </c>
      <c r="B8" s="176" t="s">
        <v>1260</v>
      </c>
      <c r="C8" s="7"/>
    </row>
    <row r="9" spans="1:19" s="11" customFormat="1" ht="45" x14ac:dyDescent="0.25">
      <c r="A9" s="7">
        <f t="shared" si="0"/>
        <v>7</v>
      </c>
      <c r="B9" s="176" t="s">
        <v>1261</v>
      </c>
      <c r="C9" s="7"/>
    </row>
    <row r="10" spans="1:19" s="11" customFormat="1" ht="30" x14ac:dyDescent="0.25">
      <c r="A10" s="7">
        <f t="shared" si="0"/>
        <v>8</v>
      </c>
      <c r="B10" s="176" t="s">
        <v>1262</v>
      </c>
      <c r="C10" s="7"/>
    </row>
    <row r="11" spans="1:19" s="11" customFormat="1" ht="30" x14ac:dyDescent="0.25">
      <c r="A11" s="7">
        <f t="shared" si="0"/>
        <v>9</v>
      </c>
      <c r="B11" s="6" t="s">
        <v>1263</v>
      </c>
      <c r="C11" s="7"/>
    </row>
    <row r="12" spans="1:19" s="11" customFormat="1" ht="30" x14ac:dyDescent="0.25">
      <c r="A12" s="7">
        <f t="shared" si="0"/>
        <v>10</v>
      </c>
      <c r="B12" s="6" t="s">
        <v>1264</v>
      </c>
      <c r="C12" s="7"/>
    </row>
    <row r="13" spans="1:19" s="11" customFormat="1" ht="45" x14ac:dyDescent="0.25">
      <c r="A13" s="7">
        <f t="shared" si="0"/>
        <v>11</v>
      </c>
      <c r="B13" s="6" t="s">
        <v>1265</v>
      </c>
      <c r="C13" s="7"/>
    </row>
    <row r="14" spans="1:19" s="11" customFormat="1" x14ac:dyDescent="0.25">
      <c r="A14" s="7">
        <f t="shared" si="0"/>
        <v>12</v>
      </c>
      <c r="B14" s="6" t="s">
        <v>1266</v>
      </c>
      <c r="C14" s="10"/>
    </row>
    <row r="15" spans="1:19" s="11" customFormat="1" ht="60" x14ac:dyDescent="0.25">
      <c r="A15" s="7">
        <f t="shared" si="0"/>
        <v>13</v>
      </c>
      <c r="B15" s="6" t="s">
        <v>1267</v>
      </c>
      <c r="C15" s="10"/>
    </row>
    <row r="16" spans="1:19" s="11" customFormat="1" ht="30" x14ac:dyDescent="0.25">
      <c r="A16" s="7">
        <f t="shared" si="0"/>
        <v>14</v>
      </c>
      <c r="B16" s="6" t="s">
        <v>1268</v>
      </c>
      <c r="C16" s="10"/>
    </row>
    <row r="17" spans="1:3" s="11" customFormat="1" ht="30" x14ac:dyDescent="0.25">
      <c r="A17" s="7">
        <f t="shared" si="0"/>
        <v>15</v>
      </c>
      <c r="B17" s="6" t="s">
        <v>1269</v>
      </c>
      <c r="C17" s="10"/>
    </row>
    <row r="18" spans="1:3" s="11" customFormat="1" x14ac:dyDescent="0.25">
      <c r="A18" s="7">
        <f t="shared" si="0"/>
        <v>16</v>
      </c>
      <c r="B18" s="162" t="s">
        <v>1270</v>
      </c>
      <c r="C18" s="10"/>
    </row>
    <row r="19" spans="1:3" s="11" customFormat="1" ht="60" x14ac:dyDescent="0.25">
      <c r="A19" s="7">
        <f t="shared" si="0"/>
        <v>17</v>
      </c>
      <c r="B19" s="176" t="s">
        <v>1271</v>
      </c>
      <c r="C19" s="7"/>
    </row>
    <row r="20" spans="1:3" s="11" customFormat="1" x14ac:dyDescent="0.25">
      <c r="A20" s="7">
        <f t="shared" si="0"/>
        <v>18</v>
      </c>
      <c r="B20" s="176" t="s">
        <v>1272</v>
      </c>
      <c r="C20" s="7"/>
    </row>
    <row r="21" spans="1:3" s="11" customFormat="1" x14ac:dyDescent="0.25">
      <c r="A21" s="7">
        <f t="shared" si="0"/>
        <v>19</v>
      </c>
      <c r="B21" s="177" t="s">
        <v>1273</v>
      </c>
      <c r="C21" s="7"/>
    </row>
    <row r="22" spans="1:3" s="11" customFormat="1" x14ac:dyDescent="0.25">
      <c r="A22" s="7">
        <f t="shared" si="0"/>
        <v>20</v>
      </c>
      <c r="B22" s="177" t="s">
        <v>1274</v>
      </c>
      <c r="C22" s="7"/>
    </row>
    <row r="23" spans="1:3" s="11" customFormat="1" x14ac:dyDescent="0.25">
      <c r="A23" s="7">
        <f t="shared" si="0"/>
        <v>21</v>
      </c>
      <c r="B23" s="177" t="s">
        <v>1275</v>
      </c>
      <c r="C23" s="7"/>
    </row>
    <row r="24" spans="1:3" s="11" customFormat="1" x14ac:dyDescent="0.25">
      <c r="A24" s="7">
        <f t="shared" si="0"/>
        <v>22</v>
      </c>
      <c r="B24" s="177" t="s">
        <v>1276</v>
      </c>
      <c r="C24" s="7"/>
    </row>
    <row r="25" spans="1:3" s="11" customFormat="1" x14ac:dyDescent="0.25">
      <c r="A25" s="7">
        <f t="shared" si="0"/>
        <v>23</v>
      </c>
      <c r="B25" s="177" t="s">
        <v>1277</v>
      </c>
      <c r="C25" s="7"/>
    </row>
    <row r="26" spans="1:3" s="11" customFormat="1" ht="30" x14ac:dyDescent="0.25">
      <c r="A26" s="7">
        <f t="shared" si="0"/>
        <v>24</v>
      </c>
      <c r="B26" s="176" t="s">
        <v>1278</v>
      </c>
      <c r="C26" s="7"/>
    </row>
    <row r="27" spans="1:3" s="11" customFormat="1" ht="30" x14ac:dyDescent="0.25">
      <c r="A27" s="7">
        <f t="shared" si="0"/>
        <v>25</v>
      </c>
      <c r="B27" s="6" t="s">
        <v>1279</v>
      </c>
      <c r="C27" s="7"/>
    </row>
    <row r="28" spans="1:3" s="11" customFormat="1" ht="30" x14ac:dyDescent="0.25">
      <c r="A28" s="7">
        <f t="shared" si="0"/>
        <v>26</v>
      </c>
      <c r="B28" s="6" t="s">
        <v>1280</v>
      </c>
      <c r="C28" s="7"/>
    </row>
    <row r="29" spans="1:3" s="11" customFormat="1" ht="45" x14ac:dyDescent="0.25">
      <c r="A29" s="7">
        <f t="shared" si="0"/>
        <v>27</v>
      </c>
      <c r="B29" s="6" t="s">
        <v>1281</v>
      </c>
      <c r="C29" s="7"/>
    </row>
    <row r="30" spans="1:3" s="11" customFormat="1" ht="30" x14ac:dyDescent="0.25">
      <c r="A30" s="7">
        <f t="shared" si="0"/>
        <v>28</v>
      </c>
      <c r="B30" s="6" t="s">
        <v>1282</v>
      </c>
      <c r="C30" s="7"/>
    </row>
    <row r="31" spans="1:3" s="11" customFormat="1" ht="45" x14ac:dyDescent="0.25">
      <c r="A31" s="7">
        <f t="shared" si="0"/>
        <v>29</v>
      </c>
      <c r="B31" s="6" t="s">
        <v>1283</v>
      </c>
      <c r="C31" s="7"/>
    </row>
    <row r="32" spans="1:3" s="11" customFormat="1" x14ac:dyDescent="0.25">
      <c r="A32" s="7">
        <f t="shared" si="0"/>
        <v>30</v>
      </c>
      <c r="B32" s="6" t="s">
        <v>1284</v>
      </c>
      <c r="C32" s="7"/>
    </row>
    <row r="33" spans="1:3" s="11" customFormat="1" ht="30" x14ac:dyDescent="0.25">
      <c r="A33" s="7">
        <f t="shared" si="0"/>
        <v>31</v>
      </c>
      <c r="B33" s="6" t="s">
        <v>1285</v>
      </c>
      <c r="C33" s="7"/>
    </row>
    <row r="34" spans="1:3" s="11" customFormat="1" x14ac:dyDescent="0.25">
      <c r="A34" s="7">
        <f t="shared" si="0"/>
        <v>32</v>
      </c>
      <c r="B34" s="6" t="s">
        <v>1286</v>
      </c>
      <c r="C34" s="7"/>
    </row>
    <row r="35" spans="1:3" s="11" customFormat="1" ht="45" x14ac:dyDescent="0.25">
      <c r="A35" s="7">
        <f t="shared" si="0"/>
        <v>33</v>
      </c>
      <c r="B35" s="6" t="s">
        <v>1287</v>
      </c>
      <c r="C35" s="7"/>
    </row>
    <row r="36" spans="1:3" s="11" customFormat="1" ht="45" x14ac:dyDescent="0.25">
      <c r="A36" s="7">
        <f t="shared" si="0"/>
        <v>34</v>
      </c>
      <c r="B36" s="6" t="s">
        <v>1288</v>
      </c>
      <c r="C36" s="7"/>
    </row>
    <row r="37" spans="1:3" s="11" customFormat="1" ht="30" x14ac:dyDescent="0.25">
      <c r="A37" s="7">
        <f t="shared" si="0"/>
        <v>35</v>
      </c>
      <c r="B37" s="6" t="s">
        <v>1289</v>
      </c>
      <c r="C37" s="7"/>
    </row>
    <row r="38" spans="1:3" s="11" customFormat="1" ht="30" x14ac:dyDescent="0.25">
      <c r="A38" s="7">
        <f t="shared" si="0"/>
        <v>36</v>
      </c>
      <c r="B38" s="6" t="s">
        <v>1290</v>
      </c>
      <c r="C38" s="7"/>
    </row>
    <row r="39" spans="1:3" s="11" customFormat="1" ht="30" x14ac:dyDescent="0.25">
      <c r="A39" s="7">
        <f t="shared" si="0"/>
        <v>37</v>
      </c>
      <c r="B39" s="123" t="s">
        <v>1291</v>
      </c>
      <c r="C39" s="7"/>
    </row>
    <row r="40" spans="1:3" s="11" customFormat="1" ht="45" x14ac:dyDescent="0.25">
      <c r="A40" s="7">
        <f t="shared" si="0"/>
        <v>38</v>
      </c>
      <c r="B40" s="6" t="s">
        <v>1292</v>
      </c>
      <c r="C40" s="7"/>
    </row>
    <row r="41" spans="1:3" s="11" customFormat="1" x14ac:dyDescent="0.25">
      <c r="A41" s="7">
        <f t="shared" si="0"/>
        <v>39</v>
      </c>
      <c r="B41" s="6" t="s">
        <v>1293</v>
      </c>
      <c r="C41" s="7"/>
    </row>
    <row r="42" spans="1:3" s="11" customFormat="1" ht="30" x14ac:dyDescent="0.25">
      <c r="A42" s="7">
        <f t="shared" si="0"/>
        <v>40</v>
      </c>
      <c r="B42" s="6" t="s">
        <v>1294</v>
      </c>
      <c r="C42" s="7"/>
    </row>
    <row r="43" spans="1:3" s="11" customFormat="1" ht="45" x14ac:dyDescent="0.25">
      <c r="A43" s="7">
        <f t="shared" si="0"/>
        <v>41</v>
      </c>
      <c r="B43" s="123" t="s">
        <v>1295</v>
      </c>
      <c r="C43" s="7"/>
    </row>
    <row r="44" spans="1:3" s="11" customFormat="1" x14ac:dyDescent="0.25">
      <c r="A44" s="7">
        <f t="shared" si="0"/>
        <v>42</v>
      </c>
      <c r="B44" s="6" t="s">
        <v>1296</v>
      </c>
      <c r="C44" s="7"/>
    </row>
    <row r="45" spans="1:3" s="11" customFormat="1" x14ac:dyDescent="0.25">
      <c r="A45" s="7">
        <f t="shared" si="0"/>
        <v>43</v>
      </c>
      <c r="B45" s="162" t="s">
        <v>1297</v>
      </c>
      <c r="C45" s="7"/>
    </row>
    <row r="46" spans="1:3" s="11" customFormat="1" ht="30" x14ac:dyDescent="0.25">
      <c r="A46" s="7">
        <f t="shared" si="0"/>
        <v>44</v>
      </c>
      <c r="B46" s="6" t="s">
        <v>58</v>
      </c>
      <c r="C46" s="7"/>
    </row>
    <row r="47" spans="1:3" s="11" customFormat="1" x14ac:dyDescent="0.25">
      <c r="A47" s="7">
        <f t="shared" si="0"/>
        <v>45</v>
      </c>
      <c r="B47" s="164" t="s">
        <v>1298</v>
      </c>
      <c r="C47" s="7"/>
    </row>
    <row r="48" spans="1:3" s="11" customFormat="1" ht="30" x14ac:dyDescent="0.25">
      <c r="A48" s="7">
        <f t="shared" si="0"/>
        <v>46</v>
      </c>
      <c r="B48" s="164" t="s">
        <v>1299</v>
      </c>
      <c r="C48" s="7"/>
    </row>
    <row r="49" spans="1:3" s="11" customFormat="1" ht="60" x14ac:dyDescent="0.25">
      <c r="A49" s="7">
        <f t="shared" si="0"/>
        <v>47</v>
      </c>
      <c r="B49" s="164" t="s">
        <v>1300</v>
      </c>
      <c r="C49" s="7"/>
    </row>
    <row r="50" spans="1:3" s="11" customFormat="1" x14ac:dyDescent="0.25">
      <c r="A50" s="7">
        <f t="shared" si="0"/>
        <v>48</v>
      </c>
      <c r="B50" s="123" t="s">
        <v>1301</v>
      </c>
      <c r="C50" s="7"/>
    </row>
    <row r="51" spans="1:3" s="11" customFormat="1" x14ac:dyDescent="0.25">
      <c r="A51" s="7">
        <f t="shared" si="0"/>
        <v>49</v>
      </c>
      <c r="B51" s="123" t="s">
        <v>1302</v>
      </c>
      <c r="C51" s="7"/>
    </row>
    <row r="52" spans="1:3" s="11" customFormat="1" ht="30" x14ac:dyDescent="0.25">
      <c r="A52" s="7">
        <f t="shared" si="0"/>
        <v>50</v>
      </c>
      <c r="B52" s="123" t="s">
        <v>1303</v>
      </c>
      <c r="C52" s="7"/>
    </row>
    <row r="53" spans="1:3" s="11" customFormat="1" x14ac:dyDescent="0.25">
      <c r="A53" s="7">
        <f t="shared" si="0"/>
        <v>51</v>
      </c>
      <c r="B53" s="123" t="s">
        <v>1304</v>
      </c>
      <c r="C53" s="7"/>
    </row>
    <row r="54" spans="1:3" s="11" customFormat="1" ht="30" x14ac:dyDescent="0.25">
      <c r="A54" s="7">
        <f t="shared" si="0"/>
        <v>52</v>
      </c>
      <c r="B54" s="123" t="s">
        <v>1305</v>
      </c>
      <c r="C54" s="7"/>
    </row>
    <row r="55" spans="1:3" s="11" customFormat="1" ht="30" x14ac:dyDescent="0.25">
      <c r="A55" s="7">
        <f t="shared" si="0"/>
        <v>53</v>
      </c>
      <c r="B55" s="123" t="s">
        <v>1306</v>
      </c>
      <c r="C55" s="7"/>
    </row>
    <row r="56" spans="1:3" s="11" customFormat="1" ht="30" x14ac:dyDescent="0.25">
      <c r="A56" s="7">
        <f t="shared" si="0"/>
        <v>54</v>
      </c>
      <c r="B56" s="123" t="s">
        <v>1307</v>
      </c>
      <c r="C56" s="7"/>
    </row>
    <row r="57" spans="1:3" s="11" customFormat="1" x14ac:dyDescent="0.25">
      <c r="A57" s="7">
        <f t="shared" si="0"/>
        <v>55</v>
      </c>
      <c r="B57" s="123" t="s">
        <v>1308</v>
      </c>
      <c r="C57" s="7"/>
    </row>
    <row r="58" spans="1:3" s="11" customFormat="1" ht="45" x14ac:dyDescent="0.25">
      <c r="A58" s="7">
        <f t="shared" si="0"/>
        <v>56</v>
      </c>
      <c r="B58" s="123" t="s">
        <v>1309</v>
      </c>
      <c r="C58" s="7"/>
    </row>
    <row r="59" spans="1:3" s="11" customFormat="1" x14ac:dyDescent="0.25">
      <c r="A59" s="7">
        <f t="shared" si="0"/>
        <v>57</v>
      </c>
      <c r="B59" s="6" t="s">
        <v>1310</v>
      </c>
      <c r="C59" s="7"/>
    </row>
    <row r="60" spans="1:3" s="11" customFormat="1" x14ac:dyDescent="0.25">
      <c r="A60" s="7">
        <f t="shared" si="0"/>
        <v>58</v>
      </c>
      <c r="B60" s="162" t="s">
        <v>1311</v>
      </c>
      <c r="C60" s="7"/>
    </row>
    <row r="61" spans="1:3" s="11" customFormat="1" ht="45" x14ac:dyDescent="0.25">
      <c r="A61" s="7">
        <f t="shared" si="0"/>
        <v>59</v>
      </c>
      <c r="B61" s="6" t="s">
        <v>1312</v>
      </c>
      <c r="C61" s="7"/>
    </row>
    <row r="62" spans="1:3" s="11" customFormat="1" ht="60" x14ac:dyDescent="0.25">
      <c r="A62" s="7">
        <f t="shared" si="0"/>
        <v>60</v>
      </c>
      <c r="B62" s="6" t="s">
        <v>1313</v>
      </c>
      <c r="C62" s="7"/>
    </row>
    <row r="63" spans="1:3" s="11" customFormat="1" ht="45" x14ac:dyDescent="0.25">
      <c r="A63" s="7">
        <f t="shared" si="0"/>
        <v>61</v>
      </c>
      <c r="B63" s="6" t="s">
        <v>1314</v>
      </c>
      <c r="C63" s="7"/>
    </row>
    <row r="64" spans="1:3" s="11" customFormat="1" ht="30" x14ac:dyDescent="0.25">
      <c r="A64" s="7">
        <f t="shared" si="0"/>
        <v>62</v>
      </c>
      <c r="B64" s="6" t="s">
        <v>1315</v>
      </c>
      <c r="C64" s="7"/>
    </row>
    <row r="65" spans="1:3" s="11" customFormat="1" ht="45" x14ac:dyDescent="0.25">
      <c r="A65" s="7">
        <f t="shared" si="0"/>
        <v>63</v>
      </c>
      <c r="B65" s="6" t="s">
        <v>1316</v>
      </c>
      <c r="C65" s="7"/>
    </row>
    <row r="66" spans="1:3" s="11" customFormat="1" ht="30" x14ac:dyDescent="0.25">
      <c r="A66" s="7">
        <f t="shared" si="0"/>
        <v>64</v>
      </c>
      <c r="B66" s="6" t="s">
        <v>1317</v>
      </c>
      <c r="C66" s="7"/>
    </row>
    <row r="67" spans="1:3" s="11" customFormat="1" ht="30" x14ac:dyDescent="0.25">
      <c r="A67" s="7">
        <f t="shared" si="0"/>
        <v>65</v>
      </c>
      <c r="B67" s="6" t="s">
        <v>1318</v>
      </c>
      <c r="C67" s="7"/>
    </row>
    <row r="68" spans="1:3" s="11" customFormat="1" ht="30" x14ac:dyDescent="0.25">
      <c r="A68" s="7">
        <f t="shared" si="0"/>
        <v>66</v>
      </c>
      <c r="B68" s="6" t="s">
        <v>1319</v>
      </c>
      <c r="C68" s="7"/>
    </row>
    <row r="69" spans="1:3" s="11" customFormat="1" ht="45" x14ac:dyDescent="0.25">
      <c r="A69" s="7">
        <f t="shared" ref="A69:A132" si="1">A68+1</f>
        <v>67</v>
      </c>
      <c r="B69" s="6" t="s">
        <v>1320</v>
      </c>
      <c r="C69" s="7"/>
    </row>
    <row r="70" spans="1:3" s="11" customFormat="1" ht="30" x14ac:dyDescent="0.25">
      <c r="A70" s="7">
        <f t="shared" si="1"/>
        <v>68</v>
      </c>
      <c r="B70" s="6" t="s">
        <v>1321</v>
      </c>
      <c r="C70" s="7"/>
    </row>
    <row r="71" spans="1:3" s="11" customFormat="1" ht="30" x14ac:dyDescent="0.25">
      <c r="A71" s="7">
        <f t="shared" si="1"/>
        <v>69</v>
      </c>
      <c r="B71" s="6" t="s">
        <v>1322</v>
      </c>
      <c r="C71" s="7"/>
    </row>
    <row r="72" spans="1:3" s="11" customFormat="1" ht="30" x14ac:dyDescent="0.25">
      <c r="A72" s="7">
        <f t="shared" si="1"/>
        <v>70</v>
      </c>
      <c r="B72" s="6" t="s">
        <v>1323</v>
      </c>
      <c r="C72" s="7"/>
    </row>
    <row r="73" spans="1:3" s="11" customFormat="1" x14ac:dyDescent="0.25">
      <c r="A73" s="7">
        <f t="shared" si="1"/>
        <v>71</v>
      </c>
      <c r="B73" s="164" t="s">
        <v>1324</v>
      </c>
      <c r="C73" s="7"/>
    </row>
    <row r="74" spans="1:3" s="11" customFormat="1" x14ac:dyDescent="0.25">
      <c r="A74" s="7">
        <f t="shared" si="1"/>
        <v>72</v>
      </c>
      <c r="B74" s="164" t="s">
        <v>1325</v>
      </c>
      <c r="C74" s="7"/>
    </row>
    <row r="75" spans="1:3" s="11" customFormat="1" x14ac:dyDescent="0.25">
      <c r="A75" s="7">
        <f t="shared" si="1"/>
        <v>73</v>
      </c>
      <c r="B75" s="164" t="s">
        <v>1326</v>
      </c>
      <c r="C75" s="7"/>
    </row>
    <row r="76" spans="1:3" s="11" customFormat="1" ht="30" x14ac:dyDescent="0.25">
      <c r="A76" s="7">
        <f t="shared" si="1"/>
        <v>74</v>
      </c>
      <c r="B76" s="164" t="s">
        <v>1327</v>
      </c>
      <c r="C76" s="7"/>
    </row>
    <row r="77" spans="1:3" s="11" customFormat="1" x14ac:dyDescent="0.25">
      <c r="A77" s="7">
        <f t="shared" si="1"/>
        <v>75</v>
      </c>
      <c r="B77" s="164" t="s">
        <v>1328</v>
      </c>
      <c r="C77" s="7"/>
    </row>
    <row r="78" spans="1:3" s="11" customFormat="1" x14ac:dyDescent="0.25">
      <c r="A78" s="7">
        <f t="shared" si="1"/>
        <v>76</v>
      </c>
      <c r="B78" s="164" t="s">
        <v>1329</v>
      </c>
      <c r="C78" s="7"/>
    </row>
    <row r="79" spans="1:3" s="11" customFormat="1" x14ac:dyDescent="0.25">
      <c r="A79" s="7">
        <f t="shared" si="1"/>
        <v>77</v>
      </c>
      <c r="B79" s="164" t="s">
        <v>1330</v>
      </c>
      <c r="C79" s="7"/>
    </row>
    <row r="80" spans="1:3" s="11" customFormat="1" x14ac:dyDescent="0.25">
      <c r="A80" s="7">
        <f t="shared" si="1"/>
        <v>78</v>
      </c>
      <c r="B80" s="164" t="s">
        <v>1331</v>
      </c>
      <c r="C80" s="7"/>
    </row>
    <row r="81" spans="1:3" s="11" customFormat="1" x14ac:dyDescent="0.25">
      <c r="A81" s="7">
        <f t="shared" si="1"/>
        <v>79</v>
      </c>
      <c r="B81" s="164" t="s">
        <v>1332</v>
      </c>
      <c r="C81" s="7"/>
    </row>
    <row r="82" spans="1:3" s="11" customFormat="1" ht="30" x14ac:dyDescent="0.25">
      <c r="A82" s="7">
        <f t="shared" si="1"/>
        <v>80</v>
      </c>
      <c r="B82" s="164" t="s">
        <v>1333</v>
      </c>
      <c r="C82" s="7"/>
    </row>
    <row r="83" spans="1:3" s="11" customFormat="1" ht="30" x14ac:dyDescent="0.25">
      <c r="A83" s="7">
        <f t="shared" si="1"/>
        <v>81</v>
      </c>
      <c r="B83" s="123" t="s">
        <v>1334</v>
      </c>
      <c r="C83" s="7"/>
    </row>
    <row r="84" spans="1:3" s="11" customFormat="1" ht="30" x14ac:dyDescent="0.25">
      <c r="A84" s="7">
        <f t="shared" si="1"/>
        <v>82</v>
      </c>
      <c r="B84" s="6" t="s">
        <v>1335</v>
      </c>
      <c r="C84" s="7"/>
    </row>
    <row r="85" spans="1:3" s="11" customFormat="1" ht="30" x14ac:dyDescent="0.25">
      <c r="A85" s="7">
        <f t="shared" si="1"/>
        <v>83</v>
      </c>
      <c r="B85" s="6" t="s">
        <v>1336</v>
      </c>
      <c r="C85" s="7"/>
    </row>
    <row r="86" spans="1:3" s="11" customFormat="1" x14ac:dyDescent="0.25">
      <c r="A86" s="7">
        <f t="shared" si="1"/>
        <v>84</v>
      </c>
      <c r="B86" s="6" t="s">
        <v>1337</v>
      </c>
      <c r="C86" s="7"/>
    </row>
    <row r="87" spans="1:3" s="11" customFormat="1" ht="45" x14ac:dyDescent="0.25">
      <c r="A87" s="7">
        <f t="shared" si="1"/>
        <v>85</v>
      </c>
      <c r="B87" s="6" t="s">
        <v>1338</v>
      </c>
      <c r="C87" s="7"/>
    </row>
    <row r="88" spans="1:3" s="11" customFormat="1" ht="30" x14ac:dyDescent="0.25">
      <c r="A88" s="7">
        <f t="shared" si="1"/>
        <v>86</v>
      </c>
      <c r="B88" s="123" t="s">
        <v>1339</v>
      </c>
      <c r="C88" s="7"/>
    </row>
    <row r="89" spans="1:3" s="11" customFormat="1" ht="45" x14ac:dyDescent="0.25">
      <c r="A89" s="7">
        <f t="shared" si="1"/>
        <v>87</v>
      </c>
      <c r="B89" s="123" t="s">
        <v>1340</v>
      </c>
      <c r="C89" s="7"/>
    </row>
    <row r="90" spans="1:3" s="11" customFormat="1" ht="30" x14ac:dyDescent="0.25">
      <c r="A90" s="7">
        <f t="shared" si="1"/>
        <v>88</v>
      </c>
      <c r="B90" s="123" t="s">
        <v>1341</v>
      </c>
      <c r="C90" s="7"/>
    </row>
    <row r="91" spans="1:3" s="11" customFormat="1" ht="30" x14ac:dyDescent="0.25">
      <c r="A91" s="7">
        <f t="shared" si="1"/>
        <v>89</v>
      </c>
      <c r="B91" s="6" t="s">
        <v>1342</v>
      </c>
      <c r="C91" s="7"/>
    </row>
    <row r="92" spans="1:3" s="11" customFormat="1" ht="30" x14ac:dyDescent="0.25">
      <c r="A92" s="7">
        <f t="shared" si="1"/>
        <v>90</v>
      </c>
      <c r="B92" s="6" t="s">
        <v>1343</v>
      </c>
      <c r="C92" s="7"/>
    </row>
    <row r="93" spans="1:3" s="11" customFormat="1" ht="30" x14ac:dyDescent="0.25">
      <c r="A93" s="7">
        <f t="shared" si="1"/>
        <v>91</v>
      </c>
      <c r="B93" s="6" t="s">
        <v>1344</v>
      </c>
      <c r="C93" s="7"/>
    </row>
    <row r="94" spans="1:3" s="11" customFormat="1" ht="30" x14ac:dyDescent="0.25">
      <c r="A94" s="7">
        <f t="shared" si="1"/>
        <v>92</v>
      </c>
      <c r="B94" s="6" t="s">
        <v>1345</v>
      </c>
      <c r="C94" s="7"/>
    </row>
    <row r="95" spans="1:3" s="11" customFormat="1" ht="45" x14ac:dyDescent="0.25">
      <c r="A95" s="7">
        <f t="shared" si="1"/>
        <v>93</v>
      </c>
      <c r="B95" s="123" t="s">
        <v>1346</v>
      </c>
      <c r="C95" s="7"/>
    </row>
    <row r="96" spans="1:3" s="11" customFormat="1" ht="45" x14ac:dyDescent="0.25">
      <c r="A96" s="7">
        <f t="shared" si="1"/>
        <v>94</v>
      </c>
      <c r="B96" s="123" t="s">
        <v>1347</v>
      </c>
      <c r="C96" s="7"/>
    </row>
    <row r="97" spans="1:3" s="11" customFormat="1" x14ac:dyDescent="0.25">
      <c r="A97" s="7">
        <f t="shared" si="1"/>
        <v>95</v>
      </c>
      <c r="B97" s="178" t="s">
        <v>1348</v>
      </c>
      <c r="C97" s="7"/>
    </row>
    <row r="98" spans="1:3" s="11" customFormat="1" x14ac:dyDescent="0.25">
      <c r="A98" s="7">
        <f t="shared" si="1"/>
        <v>96</v>
      </c>
      <c r="B98" s="176" t="s">
        <v>1349</v>
      </c>
      <c r="C98" s="7"/>
    </row>
    <row r="99" spans="1:3" s="11" customFormat="1" ht="45" x14ac:dyDescent="0.25">
      <c r="A99" s="7">
        <f t="shared" si="1"/>
        <v>97</v>
      </c>
      <c r="B99" s="123" t="s">
        <v>1350</v>
      </c>
      <c r="C99" s="7"/>
    </row>
    <row r="100" spans="1:3" s="11" customFormat="1" ht="30" x14ac:dyDescent="0.25">
      <c r="A100" s="7">
        <f t="shared" si="1"/>
        <v>98</v>
      </c>
      <c r="B100" s="123" t="s">
        <v>1351</v>
      </c>
      <c r="C100" s="7"/>
    </row>
    <row r="101" spans="1:3" s="11" customFormat="1" x14ac:dyDescent="0.25">
      <c r="A101" s="7">
        <f t="shared" si="1"/>
        <v>99</v>
      </c>
      <c r="B101" s="6" t="s">
        <v>1352</v>
      </c>
      <c r="C101" s="7"/>
    </row>
    <row r="102" spans="1:3" s="11" customFormat="1" ht="30" x14ac:dyDescent="0.25">
      <c r="A102" s="7">
        <f t="shared" si="1"/>
        <v>100</v>
      </c>
      <c r="B102" s="6" t="s">
        <v>1353</v>
      </c>
      <c r="C102" s="7"/>
    </row>
    <row r="103" spans="1:3" s="11" customFormat="1" ht="60" x14ac:dyDescent="0.25">
      <c r="A103" s="7">
        <f t="shared" si="1"/>
        <v>101</v>
      </c>
      <c r="B103" s="6" t="s">
        <v>1354</v>
      </c>
      <c r="C103" s="7"/>
    </row>
    <row r="104" spans="1:3" s="11" customFormat="1" ht="30" x14ac:dyDescent="0.25">
      <c r="A104" s="7">
        <f t="shared" si="1"/>
        <v>102</v>
      </c>
      <c r="B104" s="6" t="s">
        <v>1355</v>
      </c>
      <c r="C104" s="7"/>
    </row>
    <row r="105" spans="1:3" s="11" customFormat="1" ht="30" x14ac:dyDescent="0.25">
      <c r="A105" s="7">
        <f t="shared" si="1"/>
        <v>103</v>
      </c>
      <c r="B105" s="123" t="s">
        <v>1356</v>
      </c>
      <c r="C105" s="7"/>
    </row>
    <row r="106" spans="1:3" s="11" customFormat="1" ht="30" x14ac:dyDescent="0.25">
      <c r="A106" s="7">
        <f t="shared" si="1"/>
        <v>104</v>
      </c>
      <c r="B106" s="123" t="s">
        <v>1357</v>
      </c>
      <c r="C106" s="7"/>
    </row>
    <row r="107" spans="1:3" s="11" customFormat="1" ht="30" x14ac:dyDescent="0.25">
      <c r="A107" s="7">
        <f t="shared" si="1"/>
        <v>105</v>
      </c>
      <c r="B107" s="123" t="s">
        <v>1358</v>
      </c>
      <c r="C107" s="7"/>
    </row>
    <row r="108" spans="1:3" s="11" customFormat="1" ht="30" x14ac:dyDescent="0.25">
      <c r="A108" s="7">
        <f t="shared" si="1"/>
        <v>106</v>
      </c>
      <c r="B108" s="123" t="s">
        <v>1359</v>
      </c>
      <c r="C108" s="7"/>
    </row>
    <row r="109" spans="1:3" s="11" customFormat="1" x14ac:dyDescent="0.25">
      <c r="A109" s="7">
        <f t="shared" si="1"/>
        <v>107</v>
      </c>
      <c r="B109" s="123" t="s">
        <v>1360</v>
      </c>
      <c r="C109" s="7"/>
    </row>
    <row r="110" spans="1:3" s="11" customFormat="1" ht="30" x14ac:dyDescent="0.25">
      <c r="A110" s="7">
        <f t="shared" si="1"/>
        <v>108</v>
      </c>
      <c r="B110" s="123" t="s">
        <v>1361</v>
      </c>
      <c r="C110" s="7"/>
    </row>
    <row r="111" spans="1:3" s="11" customFormat="1" x14ac:dyDescent="0.25">
      <c r="A111" s="7">
        <f t="shared" si="1"/>
        <v>109</v>
      </c>
      <c r="B111" s="123" t="s">
        <v>1362</v>
      </c>
      <c r="C111" s="7"/>
    </row>
    <row r="112" spans="1:3" s="11" customFormat="1" ht="30" x14ac:dyDescent="0.25">
      <c r="A112" s="7">
        <f t="shared" si="1"/>
        <v>110</v>
      </c>
      <c r="B112" s="123" t="s">
        <v>1363</v>
      </c>
      <c r="C112" s="7"/>
    </row>
    <row r="113" spans="1:3" s="11" customFormat="1" ht="45" x14ac:dyDescent="0.25">
      <c r="A113" s="7">
        <f t="shared" si="1"/>
        <v>111</v>
      </c>
      <c r="B113" s="123" t="s">
        <v>1364</v>
      </c>
      <c r="C113" s="7"/>
    </row>
    <row r="114" spans="1:3" s="11" customFormat="1" ht="60" x14ac:dyDescent="0.25">
      <c r="A114" s="7">
        <f t="shared" si="1"/>
        <v>112</v>
      </c>
      <c r="B114" s="123" t="s">
        <v>1365</v>
      </c>
      <c r="C114" s="7"/>
    </row>
    <row r="115" spans="1:3" s="11" customFormat="1" ht="30" x14ac:dyDescent="0.25">
      <c r="A115" s="7">
        <f t="shared" si="1"/>
        <v>113</v>
      </c>
      <c r="B115" s="6" t="s">
        <v>1366</v>
      </c>
      <c r="C115" s="7"/>
    </row>
    <row r="116" spans="1:3" s="11" customFormat="1" ht="30" x14ac:dyDescent="0.25">
      <c r="A116" s="7">
        <f t="shared" si="1"/>
        <v>114</v>
      </c>
      <c r="B116" s="6" t="s">
        <v>1367</v>
      </c>
      <c r="C116" s="7"/>
    </row>
    <row r="117" spans="1:3" s="11" customFormat="1" ht="30" x14ac:dyDescent="0.25">
      <c r="A117" s="7">
        <f t="shared" si="1"/>
        <v>115</v>
      </c>
      <c r="B117" s="6" t="s">
        <v>1368</v>
      </c>
      <c r="C117" s="7"/>
    </row>
    <row r="118" spans="1:3" s="11" customFormat="1" ht="45" x14ac:dyDescent="0.25">
      <c r="A118" s="7">
        <f t="shared" si="1"/>
        <v>116</v>
      </c>
      <c r="B118" s="6" t="s">
        <v>1369</v>
      </c>
      <c r="C118" s="7"/>
    </row>
    <row r="119" spans="1:3" s="11" customFormat="1" ht="30" x14ac:dyDescent="0.25">
      <c r="A119" s="7">
        <f t="shared" si="1"/>
        <v>117</v>
      </c>
      <c r="B119" s="6" t="s">
        <v>1370</v>
      </c>
      <c r="C119" s="7"/>
    </row>
    <row r="120" spans="1:3" s="11" customFormat="1" ht="30" x14ac:dyDescent="0.25">
      <c r="A120" s="7">
        <f t="shared" si="1"/>
        <v>118</v>
      </c>
      <c r="B120" s="6" t="s">
        <v>1371</v>
      </c>
      <c r="C120" s="7"/>
    </row>
    <row r="121" spans="1:3" s="11" customFormat="1" x14ac:dyDescent="0.25">
      <c r="A121" s="7">
        <f t="shared" si="1"/>
        <v>119</v>
      </c>
      <c r="B121" s="6" t="s">
        <v>1372</v>
      </c>
      <c r="C121" s="7"/>
    </row>
    <row r="122" spans="1:3" s="11" customFormat="1" x14ac:dyDescent="0.25">
      <c r="A122" s="7">
        <f t="shared" si="1"/>
        <v>120</v>
      </c>
      <c r="B122" s="6" t="s">
        <v>1373</v>
      </c>
      <c r="C122" s="7"/>
    </row>
    <row r="123" spans="1:3" s="11" customFormat="1" ht="30" x14ac:dyDescent="0.25">
      <c r="A123" s="7">
        <f t="shared" si="1"/>
        <v>121</v>
      </c>
      <c r="B123" s="6" t="s">
        <v>1374</v>
      </c>
      <c r="C123" s="7"/>
    </row>
    <row r="124" spans="1:3" s="11" customFormat="1" ht="45" x14ac:dyDescent="0.25">
      <c r="A124" s="7">
        <f t="shared" si="1"/>
        <v>122</v>
      </c>
      <c r="B124" s="6" t="s">
        <v>1375</v>
      </c>
      <c r="C124" s="7"/>
    </row>
    <row r="125" spans="1:3" s="11" customFormat="1" ht="30" x14ac:dyDescent="0.25">
      <c r="A125" s="7">
        <f t="shared" si="1"/>
        <v>123</v>
      </c>
      <c r="B125" s="6" t="s">
        <v>1376</v>
      </c>
      <c r="C125" s="7"/>
    </row>
    <row r="126" spans="1:3" s="11" customFormat="1" ht="45" x14ac:dyDescent="0.25">
      <c r="A126" s="7">
        <f t="shared" si="1"/>
        <v>124</v>
      </c>
      <c r="B126" s="6" t="s">
        <v>1377</v>
      </c>
      <c r="C126" s="7"/>
    </row>
    <row r="127" spans="1:3" s="11" customFormat="1" ht="30" x14ac:dyDescent="0.25">
      <c r="A127" s="7">
        <f t="shared" si="1"/>
        <v>125</v>
      </c>
      <c r="B127" s="6" t="s">
        <v>1378</v>
      </c>
      <c r="C127" s="7"/>
    </row>
    <row r="128" spans="1:3" s="11" customFormat="1" ht="60" x14ac:dyDescent="0.25">
      <c r="A128" s="7">
        <f t="shared" si="1"/>
        <v>126</v>
      </c>
      <c r="B128" s="6" t="s">
        <v>1379</v>
      </c>
      <c r="C128" s="7"/>
    </row>
    <row r="129" spans="1:3" s="11" customFormat="1" ht="30" x14ac:dyDescent="0.25">
      <c r="A129" s="7">
        <f t="shared" si="1"/>
        <v>127</v>
      </c>
      <c r="B129" s="6" t="s">
        <v>1380</v>
      </c>
      <c r="C129" s="7"/>
    </row>
    <row r="130" spans="1:3" s="11" customFormat="1" ht="30" x14ac:dyDescent="0.25">
      <c r="A130" s="7">
        <f t="shared" si="1"/>
        <v>128</v>
      </c>
      <c r="B130" s="6" t="s">
        <v>1381</v>
      </c>
      <c r="C130" s="7"/>
    </row>
    <row r="131" spans="1:3" s="11" customFormat="1" x14ac:dyDescent="0.25">
      <c r="A131" s="7">
        <f t="shared" si="1"/>
        <v>129</v>
      </c>
      <c r="B131" s="155" t="s">
        <v>1382</v>
      </c>
      <c r="C131" s="7"/>
    </row>
    <row r="132" spans="1:3" s="11" customFormat="1" ht="60" x14ac:dyDescent="0.25">
      <c r="A132" s="7">
        <f t="shared" si="1"/>
        <v>130</v>
      </c>
      <c r="B132" s="123" t="s">
        <v>1383</v>
      </c>
      <c r="C132" s="7"/>
    </row>
    <row r="133" spans="1:3" s="11" customFormat="1" x14ac:dyDescent="0.25">
      <c r="A133" s="7">
        <f t="shared" ref="A133:A191" si="2">A132+1</f>
        <v>131</v>
      </c>
      <c r="B133" s="123" t="s">
        <v>1384</v>
      </c>
      <c r="C133" s="7"/>
    </row>
    <row r="134" spans="1:3" s="11" customFormat="1" ht="45" x14ac:dyDescent="0.25">
      <c r="A134" s="7">
        <f t="shared" si="2"/>
        <v>132</v>
      </c>
      <c r="B134" s="123" t="s">
        <v>1385</v>
      </c>
      <c r="C134" s="7"/>
    </row>
    <row r="135" spans="1:3" s="11" customFormat="1" ht="30" x14ac:dyDescent="0.25">
      <c r="A135" s="7">
        <f t="shared" si="2"/>
        <v>133</v>
      </c>
      <c r="B135" s="123" t="s">
        <v>1386</v>
      </c>
      <c r="C135" s="7"/>
    </row>
    <row r="136" spans="1:3" s="11" customFormat="1" ht="45" x14ac:dyDescent="0.25">
      <c r="A136" s="7">
        <f t="shared" si="2"/>
        <v>134</v>
      </c>
      <c r="B136" s="123" t="s">
        <v>1387</v>
      </c>
      <c r="C136" s="7"/>
    </row>
    <row r="137" spans="1:3" s="11" customFormat="1" ht="30" x14ac:dyDescent="0.25">
      <c r="A137" s="7">
        <f t="shared" si="2"/>
        <v>135</v>
      </c>
      <c r="B137" s="123" t="s">
        <v>1388</v>
      </c>
      <c r="C137" s="7"/>
    </row>
    <row r="138" spans="1:3" s="11" customFormat="1" x14ac:dyDescent="0.25">
      <c r="A138" s="7">
        <f t="shared" si="2"/>
        <v>136</v>
      </c>
      <c r="B138" s="123" t="s">
        <v>1389</v>
      </c>
      <c r="C138" s="7"/>
    </row>
    <row r="139" spans="1:3" s="11" customFormat="1" ht="30" x14ac:dyDescent="0.25">
      <c r="A139" s="7">
        <f t="shared" si="2"/>
        <v>137</v>
      </c>
      <c r="B139" s="123" t="s">
        <v>1390</v>
      </c>
      <c r="C139" s="7"/>
    </row>
    <row r="140" spans="1:3" s="11" customFormat="1" ht="30" x14ac:dyDescent="0.25">
      <c r="A140" s="7">
        <f t="shared" si="2"/>
        <v>138</v>
      </c>
      <c r="B140" s="123" t="s">
        <v>1391</v>
      </c>
      <c r="C140" s="7"/>
    </row>
    <row r="141" spans="1:3" s="11" customFormat="1" ht="30" x14ac:dyDescent="0.25">
      <c r="A141" s="7">
        <f t="shared" si="2"/>
        <v>139</v>
      </c>
      <c r="B141" s="123" t="s">
        <v>1392</v>
      </c>
      <c r="C141" s="7"/>
    </row>
    <row r="142" spans="1:3" s="11" customFormat="1" ht="45" x14ac:dyDescent="0.25">
      <c r="A142" s="7">
        <f t="shared" si="2"/>
        <v>140</v>
      </c>
      <c r="B142" s="123" t="s">
        <v>1393</v>
      </c>
      <c r="C142" s="7"/>
    </row>
    <row r="143" spans="1:3" s="11" customFormat="1" x14ac:dyDescent="0.25">
      <c r="A143" s="7">
        <f t="shared" si="2"/>
        <v>141</v>
      </c>
      <c r="B143" s="123" t="s">
        <v>1394</v>
      </c>
      <c r="C143" s="7"/>
    </row>
    <row r="144" spans="1:3" s="11" customFormat="1" ht="30" x14ac:dyDescent="0.25">
      <c r="A144" s="7">
        <f t="shared" si="2"/>
        <v>142</v>
      </c>
      <c r="B144" s="123" t="s">
        <v>1395</v>
      </c>
      <c r="C144" s="7"/>
    </row>
    <row r="145" spans="1:3" s="11" customFormat="1" x14ac:dyDescent="0.25">
      <c r="A145" s="7">
        <f t="shared" si="2"/>
        <v>143</v>
      </c>
      <c r="B145" s="123" t="s">
        <v>1396</v>
      </c>
      <c r="C145" s="7"/>
    </row>
    <row r="146" spans="1:3" s="11" customFormat="1" x14ac:dyDescent="0.25">
      <c r="A146" s="7">
        <f t="shared" si="2"/>
        <v>144</v>
      </c>
      <c r="B146" s="164" t="s">
        <v>1397</v>
      </c>
      <c r="C146" s="7"/>
    </row>
    <row r="147" spans="1:3" s="11" customFormat="1" x14ac:dyDescent="0.25">
      <c r="A147" s="7">
        <f t="shared" si="2"/>
        <v>145</v>
      </c>
      <c r="B147" s="164" t="s">
        <v>1398</v>
      </c>
      <c r="C147" s="7"/>
    </row>
    <row r="148" spans="1:3" s="11" customFormat="1" x14ac:dyDescent="0.25">
      <c r="A148" s="7">
        <f t="shared" si="2"/>
        <v>146</v>
      </c>
      <c r="B148" s="164" t="s">
        <v>1399</v>
      </c>
      <c r="C148" s="7"/>
    </row>
    <row r="149" spans="1:3" s="11" customFormat="1" x14ac:dyDescent="0.25">
      <c r="A149" s="7">
        <f t="shared" si="2"/>
        <v>147</v>
      </c>
      <c r="B149" s="164" t="s">
        <v>1400</v>
      </c>
      <c r="C149" s="7"/>
    </row>
    <row r="150" spans="1:3" s="11" customFormat="1" x14ac:dyDescent="0.25">
      <c r="A150" s="7">
        <f t="shared" si="2"/>
        <v>148</v>
      </c>
      <c r="B150" s="164" t="s">
        <v>1401</v>
      </c>
      <c r="C150" s="7"/>
    </row>
    <row r="151" spans="1:3" s="11" customFormat="1" x14ac:dyDescent="0.25">
      <c r="A151" s="7">
        <f t="shared" si="2"/>
        <v>149</v>
      </c>
      <c r="B151" s="164" t="s">
        <v>1402</v>
      </c>
      <c r="C151" s="7"/>
    </row>
    <row r="152" spans="1:3" s="11" customFormat="1" x14ac:dyDescent="0.25">
      <c r="A152" s="7">
        <f t="shared" si="2"/>
        <v>150</v>
      </c>
      <c r="B152" s="164" t="s">
        <v>1403</v>
      </c>
      <c r="C152" s="7"/>
    </row>
    <row r="153" spans="1:3" s="11" customFormat="1" x14ac:dyDescent="0.25">
      <c r="A153" s="7">
        <f t="shared" si="2"/>
        <v>151</v>
      </c>
      <c r="B153" s="164" t="s">
        <v>1404</v>
      </c>
      <c r="C153" s="7"/>
    </row>
    <row r="154" spans="1:3" s="11" customFormat="1" x14ac:dyDescent="0.25">
      <c r="A154" s="7">
        <f t="shared" si="2"/>
        <v>152</v>
      </c>
      <c r="B154" s="155" t="s">
        <v>1405</v>
      </c>
      <c r="C154" s="7"/>
    </row>
    <row r="155" spans="1:3" s="11" customFormat="1" ht="30" x14ac:dyDescent="0.25">
      <c r="A155" s="7">
        <f t="shared" si="2"/>
        <v>153</v>
      </c>
      <c r="B155" s="6" t="s">
        <v>1406</v>
      </c>
      <c r="C155" s="7"/>
    </row>
    <row r="156" spans="1:3" s="11" customFormat="1" ht="30" x14ac:dyDescent="0.25">
      <c r="A156" s="7">
        <f t="shared" si="2"/>
        <v>154</v>
      </c>
      <c r="B156" s="6" t="s">
        <v>1407</v>
      </c>
      <c r="C156" s="7"/>
    </row>
    <row r="157" spans="1:3" s="11" customFormat="1" x14ac:dyDescent="0.25">
      <c r="A157" s="7">
        <f t="shared" si="2"/>
        <v>155</v>
      </c>
      <c r="B157" s="6" t="s">
        <v>1408</v>
      </c>
      <c r="C157" s="7"/>
    </row>
    <row r="158" spans="1:3" s="11" customFormat="1" ht="45" x14ac:dyDescent="0.25">
      <c r="A158" s="7">
        <f t="shared" si="2"/>
        <v>156</v>
      </c>
      <c r="B158" s="6" t="s">
        <v>1409</v>
      </c>
      <c r="C158" s="7"/>
    </row>
    <row r="159" spans="1:3" s="11" customFormat="1" x14ac:dyDescent="0.25">
      <c r="A159" s="7">
        <f t="shared" si="2"/>
        <v>157</v>
      </c>
      <c r="B159" s="155" t="s">
        <v>1410</v>
      </c>
      <c r="C159" s="7"/>
    </row>
    <row r="160" spans="1:3" s="11" customFormat="1" ht="45" x14ac:dyDescent="0.25">
      <c r="A160" s="7">
        <f t="shared" si="2"/>
        <v>158</v>
      </c>
      <c r="B160" s="6" t="s">
        <v>1411</v>
      </c>
      <c r="C160" s="7"/>
    </row>
    <row r="161" spans="1:3" s="11" customFormat="1" ht="60" x14ac:dyDescent="0.25">
      <c r="A161" s="7">
        <f t="shared" si="2"/>
        <v>159</v>
      </c>
      <c r="B161" s="6" t="s">
        <v>1412</v>
      </c>
      <c r="C161" s="7"/>
    </row>
    <row r="162" spans="1:3" s="11" customFormat="1" ht="30" x14ac:dyDescent="0.25">
      <c r="A162" s="7">
        <f t="shared" si="2"/>
        <v>160</v>
      </c>
      <c r="B162" s="6" t="s">
        <v>1413</v>
      </c>
      <c r="C162" s="7"/>
    </row>
    <row r="163" spans="1:3" s="11" customFormat="1" ht="45" x14ac:dyDescent="0.25">
      <c r="A163" s="7">
        <f t="shared" si="2"/>
        <v>161</v>
      </c>
      <c r="B163" s="6" t="s">
        <v>1414</v>
      </c>
      <c r="C163" s="7"/>
    </row>
    <row r="164" spans="1:3" s="11" customFormat="1" ht="30" x14ac:dyDescent="0.25">
      <c r="A164" s="7">
        <f t="shared" si="2"/>
        <v>162</v>
      </c>
      <c r="B164" s="6" t="s">
        <v>1415</v>
      </c>
      <c r="C164" s="7"/>
    </row>
    <row r="165" spans="1:3" s="11" customFormat="1" ht="45" x14ac:dyDescent="0.25">
      <c r="A165" s="7">
        <f t="shared" si="2"/>
        <v>163</v>
      </c>
      <c r="B165" s="6" t="s">
        <v>1416</v>
      </c>
      <c r="C165" s="7"/>
    </row>
    <row r="166" spans="1:3" s="11" customFormat="1" ht="60" x14ac:dyDescent="0.25">
      <c r="A166" s="7">
        <f t="shared" si="2"/>
        <v>164</v>
      </c>
      <c r="B166" s="176" t="s">
        <v>1417</v>
      </c>
      <c r="C166" s="7"/>
    </row>
    <row r="167" spans="1:3" s="11" customFormat="1" x14ac:dyDescent="0.25">
      <c r="A167" s="7">
        <f t="shared" si="2"/>
        <v>165</v>
      </c>
      <c r="B167" s="6" t="s">
        <v>1418</v>
      </c>
      <c r="C167" s="7"/>
    </row>
    <row r="168" spans="1:3" s="11" customFormat="1" x14ac:dyDescent="0.25">
      <c r="A168" s="7">
        <f t="shared" si="2"/>
        <v>166</v>
      </c>
      <c r="B168" s="6" t="s">
        <v>1419</v>
      </c>
      <c r="C168" s="7"/>
    </row>
    <row r="169" spans="1:3" s="11" customFormat="1" ht="30" x14ac:dyDescent="0.25">
      <c r="A169" s="7">
        <f t="shared" si="2"/>
        <v>167</v>
      </c>
      <c r="B169" s="6" t="s">
        <v>1420</v>
      </c>
      <c r="C169" s="7"/>
    </row>
    <row r="170" spans="1:3" s="11" customFormat="1" x14ac:dyDescent="0.25">
      <c r="A170" s="7">
        <f t="shared" si="2"/>
        <v>168</v>
      </c>
      <c r="B170" s="155" t="s">
        <v>1421</v>
      </c>
      <c r="C170" s="7"/>
    </row>
    <row r="171" spans="1:3" s="11" customFormat="1" ht="30" x14ac:dyDescent="0.25">
      <c r="A171" s="7">
        <f t="shared" si="2"/>
        <v>169</v>
      </c>
      <c r="B171" s="123" t="s">
        <v>1422</v>
      </c>
      <c r="C171" s="7"/>
    </row>
    <row r="172" spans="1:3" s="11" customFormat="1" ht="75" x14ac:dyDescent="0.25">
      <c r="A172" s="7">
        <f t="shared" si="2"/>
        <v>170</v>
      </c>
      <c r="B172" s="6" t="s">
        <v>1423</v>
      </c>
      <c r="C172" s="7"/>
    </row>
    <row r="173" spans="1:3" s="11" customFormat="1" ht="45" x14ac:dyDescent="0.25">
      <c r="A173" s="7">
        <f t="shared" si="2"/>
        <v>171</v>
      </c>
      <c r="B173" s="6" t="s">
        <v>1424</v>
      </c>
      <c r="C173" s="7"/>
    </row>
    <row r="174" spans="1:3" s="11" customFormat="1" ht="30" x14ac:dyDescent="0.25">
      <c r="A174" s="7">
        <f t="shared" si="2"/>
        <v>172</v>
      </c>
      <c r="B174" s="6" t="s">
        <v>1425</v>
      </c>
      <c r="C174" s="7"/>
    </row>
    <row r="175" spans="1:3" s="11" customFormat="1" ht="45" x14ac:dyDescent="0.25">
      <c r="A175" s="7">
        <f t="shared" si="2"/>
        <v>173</v>
      </c>
      <c r="B175" s="6" t="s">
        <v>1426</v>
      </c>
      <c r="C175" s="7"/>
    </row>
    <row r="176" spans="1:3" s="11" customFormat="1" ht="30" x14ac:dyDescent="0.25">
      <c r="A176" s="7">
        <f t="shared" si="2"/>
        <v>174</v>
      </c>
      <c r="B176" s="6" t="s">
        <v>1427</v>
      </c>
      <c r="C176" s="7"/>
    </row>
    <row r="177" spans="1:3" s="11" customFormat="1" x14ac:dyDescent="0.25">
      <c r="A177" s="7">
        <f t="shared" si="2"/>
        <v>175</v>
      </c>
      <c r="B177" s="162" t="s">
        <v>1428</v>
      </c>
      <c r="C177" s="7"/>
    </row>
    <row r="178" spans="1:3" s="11" customFormat="1" ht="30" x14ac:dyDescent="0.25">
      <c r="A178" s="7">
        <f t="shared" si="2"/>
        <v>176</v>
      </c>
      <c r="B178" s="6" t="s">
        <v>1429</v>
      </c>
      <c r="C178" s="7"/>
    </row>
    <row r="179" spans="1:3" s="11" customFormat="1" x14ac:dyDescent="0.25">
      <c r="A179" s="7">
        <f t="shared" si="2"/>
        <v>177</v>
      </c>
      <c r="B179" s="179" t="s">
        <v>1430</v>
      </c>
      <c r="C179" s="7"/>
    </row>
    <row r="180" spans="1:3" s="11" customFormat="1" x14ac:dyDescent="0.25">
      <c r="A180" s="7">
        <f t="shared" si="2"/>
        <v>178</v>
      </c>
      <c r="B180" s="155" t="s">
        <v>1431</v>
      </c>
      <c r="C180" s="7"/>
    </row>
    <row r="181" spans="1:3" s="11" customFormat="1" x14ac:dyDescent="0.25">
      <c r="A181" s="7">
        <f t="shared" si="2"/>
        <v>179</v>
      </c>
      <c r="B181" s="123" t="s">
        <v>1432</v>
      </c>
      <c r="C181" s="7"/>
    </row>
    <row r="182" spans="1:3" s="11" customFormat="1" x14ac:dyDescent="0.25">
      <c r="A182" s="7">
        <f t="shared" si="2"/>
        <v>180</v>
      </c>
      <c r="B182" s="123" t="s">
        <v>1433</v>
      </c>
      <c r="C182" s="7"/>
    </row>
    <row r="183" spans="1:3" s="11" customFormat="1" x14ac:dyDescent="0.25">
      <c r="A183" s="7">
        <f t="shared" si="2"/>
        <v>181</v>
      </c>
      <c r="B183" s="123" t="s">
        <v>1434</v>
      </c>
      <c r="C183" s="7"/>
    </row>
    <row r="184" spans="1:3" s="11" customFormat="1" x14ac:dyDescent="0.25">
      <c r="A184" s="7">
        <f t="shared" si="2"/>
        <v>182</v>
      </c>
      <c r="B184" s="6" t="s">
        <v>1435</v>
      </c>
      <c r="C184" s="7"/>
    </row>
    <row r="185" spans="1:3" s="11" customFormat="1" ht="30" x14ac:dyDescent="0.25">
      <c r="A185" s="7">
        <f t="shared" si="2"/>
        <v>183</v>
      </c>
      <c r="B185" s="6" t="s">
        <v>1436</v>
      </c>
      <c r="C185" s="7"/>
    </row>
    <row r="186" spans="1:3" s="11" customFormat="1" x14ac:dyDescent="0.25">
      <c r="A186" s="7">
        <f t="shared" si="2"/>
        <v>184</v>
      </c>
      <c r="B186" s="6" t="s">
        <v>1437</v>
      </c>
      <c r="C186" s="7"/>
    </row>
    <row r="187" spans="1:3" s="11" customFormat="1" ht="30" x14ac:dyDescent="0.25">
      <c r="A187" s="7">
        <f t="shared" si="2"/>
        <v>185</v>
      </c>
      <c r="B187" s="6" t="s">
        <v>1438</v>
      </c>
      <c r="C187" s="7"/>
    </row>
    <row r="188" spans="1:3" s="11" customFormat="1" x14ac:dyDescent="0.25">
      <c r="A188" s="7">
        <f t="shared" si="2"/>
        <v>186</v>
      </c>
      <c r="B188" s="123" t="s">
        <v>1439</v>
      </c>
      <c r="C188" s="7"/>
    </row>
    <row r="189" spans="1:3" s="11" customFormat="1" x14ac:dyDescent="0.25">
      <c r="A189" s="7">
        <f t="shared" si="2"/>
        <v>187</v>
      </c>
      <c r="B189" s="123" t="s">
        <v>1440</v>
      </c>
      <c r="C189" s="7"/>
    </row>
    <row r="190" spans="1:3" s="11" customFormat="1" x14ac:dyDescent="0.25">
      <c r="A190" s="7">
        <f t="shared" si="2"/>
        <v>188</v>
      </c>
      <c r="B190" s="123" t="s">
        <v>1441</v>
      </c>
      <c r="C190" s="7"/>
    </row>
    <row r="191" spans="1:3" s="11" customFormat="1" ht="30" x14ac:dyDescent="0.25">
      <c r="A191" s="7">
        <f t="shared" si="2"/>
        <v>189</v>
      </c>
      <c r="B191" s="123" t="s">
        <v>1442</v>
      </c>
      <c r="C191" s="7"/>
    </row>
  </sheetData>
  <mergeCells count="1">
    <mergeCell ref="A1:C1"/>
  </mergeCells>
  <conditionalFormatting sqref="C3:C191 A3:A191">
    <cfRule type="expression" dxfId="65" priority="570">
      <formula>#REF!=""</formula>
    </cfRule>
  </conditionalFormatting>
  <conditionalFormatting sqref="B3:B191">
    <cfRule type="expression" dxfId="64" priority="572">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191" xr:uid="{4AC2AB6E-48BD-4AD2-8E55-7027657B1072}">
      <formula1>#REF!</formula1>
    </dataValidation>
  </dataValidations>
  <printOptions horizontalCentered="1"/>
  <pageMargins left="0.25" right="0.25" top="0.75" bottom="0.75" header="0.3" footer="0.3"/>
  <pageSetup scale="76" fitToHeight="0" orientation="landscape" r:id="rId1"/>
  <headerFooter>
    <oddHeader>&amp;C&amp;"Calibri,Bold"&amp;12Health Research, Inc.
&amp;"Calibri,Italic"&amp;11Purchasing</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C90"/>
  <sheetViews>
    <sheetView workbookViewId="0">
      <pane ySplit="2" topLeftCell="A3" activePane="bottomLeft" state="frozen"/>
      <selection activeCell="F7" sqref="F7:G7"/>
      <selection pane="bottomLeft" activeCell="C2" sqref="C1:C1048576"/>
    </sheetView>
  </sheetViews>
  <sheetFormatPr defaultColWidth="9.140625" defaultRowHeight="15" x14ac:dyDescent="0.25"/>
  <cols>
    <col min="1" max="1" width="8.7109375" style="125" customWidth="1"/>
    <col min="2" max="2" width="65.7109375" style="3" customWidth="1"/>
    <col min="3" max="3" width="12.7109375" style="126" customWidth="1"/>
    <col min="4" max="4" width="3.7109375" style="2" customWidth="1"/>
    <col min="5" max="16384" width="9.140625" style="2"/>
  </cols>
  <sheetData>
    <row r="1" spans="1:3" x14ac:dyDescent="0.25">
      <c r="A1" s="309"/>
      <c r="B1" s="309"/>
      <c r="C1" s="309"/>
    </row>
    <row r="2" spans="1:3" ht="15" customHeight="1" x14ac:dyDescent="0.25">
      <c r="A2" s="159" t="str">
        <f>'Time and Effort Certification'!A2</f>
        <v>Number</v>
      </c>
      <c r="B2" s="160" t="str">
        <f>'Time and Effort Certification'!B2</f>
        <v>Application Requirements</v>
      </c>
      <c r="C2" s="159" t="str">
        <f>'Time and Effort Certification'!C2</f>
        <v>Availability</v>
      </c>
    </row>
    <row r="3" spans="1:3" s="11" customFormat="1" x14ac:dyDescent="0.25">
      <c r="A3" s="168">
        <v>1</v>
      </c>
      <c r="B3" s="155" t="s">
        <v>1443</v>
      </c>
      <c r="C3" s="168"/>
    </row>
    <row r="4" spans="1:3" s="11" customFormat="1" ht="60" x14ac:dyDescent="0.25">
      <c r="A4" s="7">
        <f>A3+1</f>
        <v>2</v>
      </c>
      <c r="B4" s="6" t="s">
        <v>1444</v>
      </c>
      <c r="C4" s="7"/>
    </row>
    <row r="5" spans="1:3" s="11" customFormat="1" x14ac:dyDescent="0.25">
      <c r="A5" s="7">
        <f t="shared" ref="A5:A68" si="0">A4+1</f>
        <v>3</v>
      </c>
      <c r="B5" s="6" t="s">
        <v>1445</v>
      </c>
      <c r="C5" s="7"/>
    </row>
    <row r="6" spans="1:3" s="11" customFormat="1" ht="45" x14ac:dyDescent="0.25">
      <c r="A6" s="7">
        <f t="shared" si="0"/>
        <v>4</v>
      </c>
      <c r="B6" s="6" t="s">
        <v>1446</v>
      </c>
      <c r="C6" s="7"/>
    </row>
    <row r="7" spans="1:3" s="11" customFormat="1" ht="30" x14ac:dyDescent="0.25">
      <c r="A7" s="7">
        <f t="shared" si="0"/>
        <v>5</v>
      </c>
      <c r="B7" s="6" t="s">
        <v>1447</v>
      </c>
      <c r="C7" s="7"/>
    </row>
    <row r="8" spans="1:3" s="11" customFormat="1" x14ac:dyDescent="0.25">
      <c r="A8" s="7">
        <f t="shared" si="0"/>
        <v>6</v>
      </c>
      <c r="B8" s="6" t="s">
        <v>1448</v>
      </c>
      <c r="C8" s="7"/>
    </row>
    <row r="9" spans="1:3" s="11" customFormat="1" ht="45" x14ac:dyDescent="0.25">
      <c r="A9" s="7">
        <f t="shared" si="0"/>
        <v>7</v>
      </c>
      <c r="B9" s="123" t="s">
        <v>1449</v>
      </c>
      <c r="C9" s="7"/>
    </row>
    <row r="10" spans="1:3" s="11" customFormat="1" ht="30" x14ac:dyDescent="0.25">
      <c r="A10" s="7">
        <f t="shared" si="0"/>
        <v>8</v>
      </c>
      <c r="B10" s="6" t="s">
        <v>1450</v>
      </c>
      <c r="C10" s="7"/>
    </row>
    <row r="11" spans="1:3" s="11" customFormat="1" ht="30" x14ac:dyDescent="0.25">
      <c r="A11" s="7">
        <f t="shared" si="0"/>
        <v>9</v>
      </c>
      <c r="B11" s="123" t="s">
        <v>1451</v>
      </c>
      <c r="C11" s="7"/>
    </row>
    <row r="12" spans="1:3" s="11" customFormat="1" ht="30" x14ac:dyDescent="0.25">
      <c r="A12" s="7">
        <f t="shared" si="0"/>
        <v>10</v>
      </c>
      <c r="B12" s="123" t="s">
        <v>1452</v>
      </c>
      <c r="C12" s="7"/>
    </row>
    <row r="13" spans="1:3" s="11" customFormat="1" ht="45" x14ac:dyDescent="0.25">
      <c r="A13" s="7">
        <f t="shared" si="0"/>
        <v>11</v>
      </c>
      <c r="B13" s="6" t="s">
        <v>1453</v>
      </c>
      <c r="C13" s="10"/>
    </row>
    <row r="14" spans="1:3" s="11" customFormat="1" x14ac:dyDescent="0.25">
      <c r="A14" s="7">
        <f t="shared" si="0"/>
        <v>12</v>
      </c>
      <c r="B14" s="6" t="s">
        <v>1454</v>
      </c>
      <c r="C14" s="10"/>
    </row>
    <row r="15" spans="1:3" s="11" customFormat="1" ht="30" x14ac:dyDescent="0.25">
      <c r="A15" s="7">
        <f t="shared" si="0"/>
        <v>13</v>
      </c>
      <c r="B15" s="123" t="s">
        <v>1455</v>
      </c>
      <c r="C15" s="10"/>
    </row>
    <row r="16" spans="1:3" s="11" customFormat="1" ht="30" x14ac:dyDescent="0.25">
      <c r="A16" s="7">
        <f t="shared" si="0"/>
        <v>14</v>
      </c>
      <c r="B16" s="123" t="s">
        <v>1456</v>
      </c>
      <c r="C16" s="10"/>
    </row>
    <row r="17" spans="1:3" s="11" customFormat="1" ht="45" x14ac:dyDescent="0.25">
      <c r="A17" s="7">
        <f t="shared" si="0"/>
        <v>15</v>
      </c>
      <c r="B17" s="6" t="s">
        <v>1457</v>
      </c>
      <c r="C17" s="10"/>
    </row>
    <row r="18" spans="1:3" s="11" customFormat="1" ht="30" x14ac:dyDescent="0.25">
      <c r="A18" s="7">
        <f t="shared" si="0"/>
        <v>16</v>
      </c>
      <c r="B18" s="123" t="s">
        <v>1458</v>
      </c>
      <c r="C18" s="7"/>
    </row>
    <row r="19" spans="1:3" s="11" customFormat="1" ht="30" x14ac:dyDescent="0.25">
      <c r="A19" s="7">
        <f t="shared" si="0"/>
        <v>17</v>
      </c>
      <c r="B19" s="6" t="s">
        <v>1459</v>
      </c>
      <c r="C19" s="7"/>
    </row>
    <row r="20" spans="1:3" s="11" customFormat="1" x14ac:dyDescent="0.25">
      <c r="A20" s="7">
        <f t="shared" si="0"/>
        <v>18</v>
      </c>
      <c r="B20" s="6" t="s">
        <v>1460</v>
      </c>
      <c r="C20" s="7"/>
    </row>
    <row r="21" spans="1:3" s="11" customFormat="1" ht="30" x14ac:dyDescent="0.25">
      <c r="A21" s="7">
        <f t="shared" si="0"/>
        <v>19</v>
      </c>
      <c r="B21" s="6" t="s">
        <v>1461</v>
      </c>
      <c r="C21" s="7"/>
    </row>
    <row r="22" spans="1:3" s="11" customFormat="1" x14ac:dyDescent="0.25">
      <c r="A22" s="7">
        <f t="shared" si="0"/>
        <v>20</v>
      </c>
      <c r="B22" s="6" t="s">
        <v>1462</v>
      </c>
      <c r="C22" s="7"/>
    </row>
    <row r="23" spans="1:3" s="11" customFormat="1" ht="30" x14ac:dyDescent="0.25">
      <c r="A23" s="7">
        <f t="shared" si="0"/>
        <v>21</v>
      </c>
      <c r="B23" s="6" t="s">
        <v>1463</v>
      </c>
      <c r="C23" s="7"/>
    </row>
    <row r="24" spans="1:3" s="11" customFormat="1" ht="45" x14ac:dyDescent="0.25">
      <c r="A24" s="7">
        <f t="shared" si="0"/>
        <v>22</v>
      </c>
      <c r="B24" s="6" t="s">
        <v>1464</v>
      </c>
      <c r="C24" s="7"/>
    </row>
    <row r="25" spans="1:3" s="11" customFormat="1" x14ac:dyDescent="0.25">
      <c r="A25" s="7">
        <f t="shared" si="0"/>
        <v>23</v>
      </c>
      <c r="B25" s="155" t="s">
        <v>1465</v>
      </c>
      <c r="C25" s="168"/>
    </row>
    <row r="26" spans="1:3" s="11" customFormat="1" ht="30" x14ac:dyDescent="0.25">
      <c r="A26" s="7">
        <f t="shared" si="0"/>
        <v>24</v>
      </c>
      <c r="B26" s="6" t="s">
        <v>1466</v>
      </c>
      <c r="C26" s="7"/>
    </row>
    <row r="27" spans="1:3" s="11" customFormat="1" ht="30" x14ac:dyDescent="0.25">
      <c r="A27" s="7">
        <f t="shared" si="0"/>
        <v>25</v>
      </c>
      <c r="B27" s="6" t="s">
        <v>1467</v>
      </c>
      <c r="C27" s="7"/>
    </row>
    <row r="28" spans="1:3" s="11" customFormat="1" ht="45" x14ac:dyDescent="0.25">
      <c r="A28" s="7">
        <f t="shared" si="0"/>
        <v>26</v>
      </c>
      <c r="B28" s="6" t="s">
        <v>1468</v>
      </c>
      <c r="C28" s="7"/>
    </row>
    <row r="29" spans="1:3" s="11" customFormat="1" ht="30" x14ac:dyDescent="0.25">
      <c r="A29" s="7">
        <f t="shared" si="0"/>
        <v>27</v>
      </c>
      <c r="B29" s="6" t="s">
        <v>1469</v>
      </c>
      <c r="C29" s="7"/>
    </row>
    <row r="30" spans="1:3" s="11" customFormat="1" ht="60" x14ac:dyDescent="0.25">
      <c r="A30" s="7">
        <f t="shared" si="0"/>
        <v>28</v>
      </c>
      <c r="B30" s="6" t="s">
        <v>1470</v>
      </c>
      <c r="C30" s="7"/>
    </row>
    <row r="31" spans="1:3" s="11" customFormat="1" ht="30" x14ac:dyDescent="0.25">
      <c r="A31" s="7">
        <f t="shared" si="0"/>
        <v>29</v>
      </c>
      <c r="B31" s="6" t="s">
        <v>1471</v>
      </c>
      <c r="C31" s="7"/>
    </row>
    <row r="32" spans="1:3" s="11" customFormat="1" ht="45" x14ac:dyDescent="0.25">
      <c r="A32" s="7">
        <f t="shared" si="0"/>
        <v>30</v>
      </c>
      <c r="B32" s="6" t="s">
        <v>1472</v>
      </c>
      <c r="C32" s="7"/>
    </row>
    <row r="33" spans="1:3" s="11" customFormat="1" x14ac:dyDescent="0.25">
      <c r="A33" s="7">
        <f t="shared" si="0"/>
        <v>31</v>
      </c>
      <c r="B33" s="6" t="s">
        <v>1473</v>
      </c>
      <c r="C33" s="7"/>
    </row>
    <row r="34" spans="1:3" s="11" customFormat="1" ht="30" x14ac:dyDescent="0.25">
      <c r="A34" s="7">
        <f t="shared" si="0"/>
        <v>32</v>
      </c>
      <c r="B34" s="6" t="s">
        <v>1474</v>
      </c>
      <c r="C34" s="7"/>
    </row>
    <row r="35" spans="1:3" s="11" customFormat="1" ht="45" x14ac:dyDescent="0.25">
      <c r="A35" s="7">
        <f t="shared" si="0"/>
        <v>33</v>
      </c>
      <c r="B35" s="6" t="s">
        <v>1475</v>
      </c>
      <c r="C35" s="7"/>
    </row>
    <row r="36" spans="1:3" s="11" customFormat="1" ht="45" x14ac:dyDescent="0.25">
      <c r="A36" s="7">
        <f t="shared" si="0"/>
        <v>34</v>
      </c>
      <c r="B36" s="6" t="s">
        <v>1476</v>
      </c>
      <c r="C36" s="7"/>
    </row>
    <row r="37" spans="1:3" s="11" customFormat="1" ht="30" x14ac:dyDescent="0.25">
      <c r="A37" s="7">
        <f t="shared" si="0"/>
        <v>35</v>
      </c>
      <c r="B37" s="6" t="s">
        <v>1477</v>
      </c>
      <c r="C37" s="7"/>
    </row>
    <row r="38" spans="1:3" s="11" customFormat="1" ht="45" x14ac:dyDescent="0.25">
      <c r="A38" s="7">
        <f t="shared" si="0"/>
        <v>36</v>
      </c>
      <c r="B38" s="6" t="s">
        <v>1478</v>
      </c>
      <c r="C38" s="7"/>
    </row>
    <row r="39" spans="1:3" s="11" customFormat="1" ht="30" x14ac:dyDescent="0.25">
      <c r="A39" s="7">
        <f t="shared" si="0"/>
        <v>37</v>
      </c>
      <c r="B39" s="6" t="s">
        <v>1479</v>
      </c>
      <c r="C39" s="7"/>
    </row>
    <row r="40" spans="1:3" s="11" customFormat="1" ht="45" x14ac:dyDescent="0.25">
      <c r="A40" s="7">
        <f t="shared" si="0"/>
        <v>38</v>
      </c>
      <c r="B40" s="6" t="s">
        <v>1480</v>
      </c>
      <c r="C40" s="7"/>
    </row>
    <row r="41" spans="1:3" s="11" customFormat="1" ht="30" x14ac:dyDescent="0.25">
      <c r="A41" s="7">
        <f t="shared" si="0"/>
        <v>39</v>
      </c>
      <c r="B41" s="6" t="s">
        <v>1481</v>
      </c>
      <c r="C41" s="7"/>
    </row>
    <row r="42" spans="1:3" s="11" customFormat="1" ht="30" x14ac:dyDescent="0.25">
      <c r="A42" s="7">
        <f t="shared" si="0"/>
        <v>40</v>
      </c>
      <c r="B42" s="6" t="s">
        <v>1482</v>
      </c>
      <c r="C42" s="7"/>
    </row>
    <row r="43" spans="1:3" s="11" customFormat="1" ht="30" x14ac:dyDescent="0.25">
      <c r="A43" s="7">
        <f t="shared" si="0"/>
        <v>41</v>
      </c>
      <c r="B43" s="6" t="s">
        <v>1483</v>
      </c>
      <c r="C43" s="7"/>
    </row>
    <row r="44" spans="1:3" s="11" customFormat="1" ht="45" x14ac:dyDescent="0.25">
      <c r="A44" s="7">
        <f t="shared" si="0"/>
        <v>42</v>
      </c>
      <c r="B44" s="6" t="s">
        <v>1484</v>
      </c>
      <c r="C44" s="7"/>
    </row>
    <row r="45" spans="1:3" s="11" customFormat="1" ht="30" x14ac:dyDescent="0.25">
      <c r="A45" s="7">
        <f t="shared" si="0"/>
        <v>43</v>
      </c>
      <c r="B45" s="6" t="s">
        <v>1485</v>
      </c>
      <c r="C45" s="7"/>
    </row>
    <row r="46" spans="1:3" s="11" customFormat="1" ht="45" x14ac:dyDescent="0.25">
      <c r="A46" s="7">
        <f t="shared" si="0"/>
        <v>44</v>
      </c>
      <c r="B46" s="6" t="s">
        <v>1486</v>
      </c>
      <c r="C46" s="7"/>
    </row>
    <row r="47" spans="1:3" s="11" customFormat="1" ht="30" x14ac:dyDescent="0.25">
      <c r="A47" s="7">
        <f t="shared" si="0"/>
        <v>45</v>
      </c>
      <c r="B47" s="6" t="s">
        <v>1487</v>
      </c>
      <c r="C47" s="7"/>
    </row>
    <row r="48" spans="1:3" s="11" customFormat="1" ht="45" x14ac:dyDescent="0.25">
      <c r="A48" s="7">
        <f t="shared" si="0"/>
        <v>46</v>
      </c>
      <c r="B48" s="6" t="s">
        <v>1488</v>
      </c>
      <c r="C48" s="7"/>
    </row>
    <row r="49" spans="1:3" s="11" customFormat="1" ht="45" x14ac:dyDescent="0.25">
      <c r="A49" s="7">
        <f t="shared" si="0"/>
        <v>47</v>
      </c>
      <c r="B49" s="6" t="s">
        <v>1489</v>
      </c>
      <c r="C49" s="7"/>
    </row>
    <row r="50" spans="1:3" s="11" customFormat="1" ht="60" x14ac:dyDescent="0.25">
      <c r="A50" s="7">
        <f t="shared" si="0"/>
        <v>48</v>
      </c>
      <c r="B50" s="6" t="s">
        <v>1490</v>
      </c>
      <c r="C50" s="7"/>
    </row>
    <row r="51" spans="1:3" s="11" customFormat="1" ht="30" x14ac:dyDescent="0.25">
      <c r="A51" s="7">
        <f t="shared" si="0"/>
        <v>49</v>
      </c>
      <c r="B51" s="6" t="s">
        <v>1491</v>
      </c>
      <c r="C51" s="7"/>
    </row>
    <row r="52" spans="1:3" s="11" customFormat="1" x14ac:dyDescent="0.25">
      <c r="A52" s="7">
        <f t="shared" si="0"/>
        <v>50</v>
      </c>
      <c r="B52" s="6" t="s">
        <v>1492</v>
      </c>
      <c r="C52" s="7"/>
    </row>
    <row r="53" spans="1:3" s="11" customFormat="1" ht="30" x14ac:dyDescent="0.25">
      <c r="A53" s="7">
        <f t="shared" si="0"/>
        <v>51</v>
      </c>
      <c r="B53" s="6" t="s">
        <v>1493</v>
      </c>
      <c r="C53" s="7"/>
    </row>
    <row r="54" spans="1:3" s="11" customFormat="1" ht="30" x14ac:dyDescent="0.25">
      <c r="A54" s="7">
        <f t="shared" si="0"/>
        <v>52</v>
      </c>
      <c r="B54" s="6" t="s">
        <v>1494</v>
      </c>
      <c r="C54" s="7"/>
    </row>
    <row r="55" spans="1:3" s="11" customFormat="1" ht="30" x14ac:dyDescent="0.25">
      <c r="A55" s="7">
        <f t="shared" si="0"/>
        <v>53</v>
      </c>
      <c r="B55" s="6" t="s">
        <v>1495</v>
      </c>
      <c r="C55" s="7"/>
    </row>
    <row r="56" spans="1:3" s="11" customFormat="1" ht="45" x14ac:dyDescent="0.25">
      <c r="A56" s="7">
        <f t="shared" si="0"/>
        <v>54</v>
      </c>
      <c r="B56" s="6" t="s">
        <v>1496</v>
      </c>
      <c r="C56" s="7"/>
    </row>
    <row r="57" spans="1:3" s="11" customFormat="1" x14ac:dyDescent="0.25">
      <c r="A57" s="7">
        <f t="shared" si="0"/>
        <v>55</v>
      </c>
      <c r="B57" s="166" t="s">
        <v>1497</v>
      </c>
      <c r="C57" s="168"/>
    </row>
    <row r="58" spans="1:3" s="11" customFormat="1" ht="75" x14ac:dyDescent="0.25">
      <c r="A58" s="7">
        <f t="shared" si="0"/>
        <v>56</v>
      </c>
      <c r="B58" s="6" t="s">
        <v>1498</v>
      </c>
      <c r="C58" s="7"/>
    </row>
    <row r="59" spans="1:3" s="11" customFormat="1" ht="45" x14ac:dyDescent="0.25">
      <c r="A59" s="7">
        <f t="shared" si="0"/>
        <v>57</v>
      </c>
      <c r="B59" s="6" t="s">
        <v>1499</v>
      </c>
      <c r="C59" s="7"/>
    </row>
    <row r="60" spans="1:3" s="11" customFormat="1" ht="30" x14ac:dyDescent="0.25">
      <c r="A60" s="7">
        <f t="shared" si="0"/>
        <v>58</v>
      </c>
      <c r="B60" s="6" t="s">
        <v>1500</v>
      </c>
      <c r="C60" s="7"/>
    </row>
    <row r="61" spans="1:3" s="11" customFormat="1" ht="30" x14ac:dyDescent="0.25">
      <c r="A61" s="7">
        <f t="shared" si="0"/>
        <v>59</v>
      </c>
      <c r="B61" s="6" t="s">
        <v>1501</v>
      </c>
      <c r="C61" s="7"/>
    </row>
    <row r="62" spans="1:3" s="11" customFormat="1" x14ac:dyDescent="0.25">
      <c r="A62" s="7">
        <f t="shared" si="0"/>
        <v>60</v>
      </c>
      <c r="B62" s="166" t="s">
        <v>1502</v>
      </c>
      <c r="C62" s="168"/>
    </row>
    <row r="63" spans="1:3" s="11" customFormat="1" x14ac:dyDescent="0.25">
      <c r="A63" s="7">
        <f t="shared" si="0"/>
        <v>61</v>
      </c>
      <c r="B63" s="6" t="s">
        <v>1503</v>
      </c>
      <c r="C63" s="7"/>
    </row>
    <row r="64" spans="1:3" s="11" customFormat="1" ht="45" x14ac:dyDescent="0.25">
      <c r="A64" s="7">
        <f t="shared" si="0"/>
        <v>62</v>
      </c>
      <c r="B64" s="6" t="s">
        <v>1504</v>
      </c>
      <c r="C64" s="7"/>
    </row>
    <row r="65" spans="1:3" s="11" customFormat="1" ht="60" x14ac:dyDescent="0.25">
      <c r="A65" s="7">
        <f t="shared" si="0"/>
        <v>63</v>
      </c>
      <c r="B65" s="6" t="s">
        <v>1505</v>
      </c>
      <c r="C65" s="7"/>
    </row>
    <row r="66" spans="1:3" s="11" customFormat="1" ht="30" x14ac:dyDescent="0.25">
      <c r="A66" s="7">
        <f t="shared" si="0"/>
        <v>64</v>
      </c>
      <c r="B66" s="6" t="s">
        <v>1506</v>
      </c>
      <c r="C66" s="7"/>
    </row>
    <row r="67" spans="1:3" s="11" customFormat="1" ht="60" x14ac:dyDescent="0.25">
      <c r="A67" s="7">
        <f t="shared" si="0"/>
        <v>65</v>
      </c>
      <c r="B67" s="6" t="s">
        <v>1507</v>
      </c>
      <c r="C67" s="7"/>
    </row>
    <row r="68" spans="1:3" s="11" customFormat="1" ht="30" x14ac:dyDescent="0.25">
      <c r="A68" s="7">
        <f t="shared" si="0"/>
        <v>66</v>
      </c>
      <c r="B68" s="6" t="s">
        <v>1508</v>
      </c>
      <c r="C68" s="7"/>
    </row>
    <row r="69" spans="1:3" s="11" customFormat="1" ht="45" x14ac:dyDescent="0.25">
      <c r="A69" s="7">
        <f t="shared" ref="A69:A90" si="1">A68+1</f>
        <v>67</v>
      </c>
      <c r="B69" s="6" t="s">
        <v>1509</v>
      </c>
      <c r="C69" s="7"/>
    </row>
    <row r="70" spans="1:3" s="11" customFormat="1" ht="30" x14ac:dyDescent="0.25">
      <c r="A70" s="7">
        <f t="shared" si="1"/>
        <v>68</v>
      </c>
      <c r="B70" s="6" t="s">
        <v>1510</v>
      </c>
      <c r="C70" s="7"/>
    </row>
    <row r="71" spans="1:3" s="11" customFormat="1" ht="45" x14ac:dyDescent="0.25">
      <c r="A71" s="7">
        <f t="shared" si="1"/>
        <v>69</v>
      </c>
      <c r="B71" s="6" t="s">
        <v>1511</v>
      </c>
      <c r="C71" s="7"/>
    </row>
    <row r="72" spans="1:3" s="11" customFormat="1" ht="30" x14ac:dyDescent="0.25">
      <c r="A72" s="7">
        <f t="shared" si="1"/>
        <v>70</v>
      </c>
      <c r="B72" s="6" t="s">
        <v>1512</v>
      </c>
      <c r="C72" s="7"/>
    </row>
    <row r="73" spans="1:3" s="11" customFormat="1" x14ac:dyDescent="0.25">
      <c r="A73" s="7">
        <f t="shared" si="1"/>
        <v>71</v>
      </c>
      <c r="B73" s="155" t="s">
        <v>1513</v>
      </c>
      <c r="C73" s="168"/>
    </row>
    <row r="74" spans="1:3" s="11" customFormat="1" x14ac:dyDescent="0.25">
      <c r="A74" s="7">
        <f t="shared" si="1"/>
        <v>72</v>
      </c>
      <c r="B74" s="6" t="s">
        <v>1514</v>
      </c>
      <c r="C74" s="7"/>
    </row>
    <row r="75" spans="1:3" s="11" customFormat="1" ht="30" x14ac:dyDescent="0.25">
      <c r="A75" s="7">
        <f t="shared" si="1"/>
        <v>73</v>
      </c>
      <c r="B75" s="6" t="s">
        <v>1515</v>
      </c>
      <c r="C75" s="7"/>
    </row>
    <row r="76" spans="1:3" s="11" customFormat="1" ht="45" x14ac:dyDescent="0.25">
      <c r="A76" s="7">
        <f t="shared" si="1"/>
        <v>74</v>
      </c>
      <c r="B76" s="6" t="s">
        <v>1516</v>
      </c>
      <c r="C76" s="7"/>
    </row>
    <row r="77" spans="1:3" s="11" customFormat="1" ht="60" x14ac:dyDescent="0.25">
      <c r="A77" s="7">
        <f t="shared" si="1"/>
        <v>75</v>
      </c>
      <c r="B77" s="123" t="s">
        <v>1517</v>
      </c>
      <c r="C77" s="7"/>
    </row>
    <row r="78" spans="1:3" s="11" customFormat="1" x14ac:dyDescent="0.25">
      <c r="A78" s="7">
        <f t="shared" si="1"/>
        <v>76</v>
      </c>
      <c r="B78" s="6" t="s">
        <v>1518</v>
      </c>
      <c r="C78" s="7"/>
    </row>
    <row r="79" spans="1:3" s="11" customFormat="1" ht="30" x14ac:dyDescent="0.25">
      <c r="A79" s="7">
        <f t="shared" si="1"/>
        <v>77</v>
      </c>
      <c r="B79" s="6" t="s">
        <v>1519</v>
      </c>
      <c r="C79" s="7"/>
    </row>
    <row r="80" spans="1:3" s="11" customFormat="1" x14ac:dyDescent="0.25">
      <c r="A80" s="7">
        <f t="shared" si="1"/>
        <v>78</v>
      </c>
      <c r="B80" s="123" t="s">
        <v>1520</v>
      </c>
      <c r="C80" s="7"/>
    </row>
    <row r="81" spans="1:3" s="11" customFormat="1" x14ac:dyDescent="0.25">
      <c r="A81" s="7">
        <f t="shared" si="1"/>
        <v>79</v>
      </c>
      <c r="B81" s="155" t="s">
        <v>1521</v>
      </c>
      <c r="C81" s="168"/>
    </row>
    <row r="82" spans="1:3" s="11" customFormat="1" ht="45" x14ac:dyDescent="0.25">
      <c r="A82" s="7">
        <f t="shared" si="1"/>
        <v>80</v>
      </c>
      <c r="B82" s="123" t="s">
        <v>1522</v>
      </c>
      <c r="C82" s="7"/>
    </row>
    <row r="83" spans="1:3" s="11" customFormat="1" ht="45" x14ac:dyDescent="0.25">
      <c r="A83" s="7">
        <f t="shared" si="1"/>
        <v>81</v>
      </c>
      <c r="B83" s="123" t="s">
        <v>1523</v>
      </c>
      <c r="C83" s="7"/>
    </row>
    <row r="84" spans="1:3" s="11" customFormat="1" ht="30" x14ac:dyDescent="0.25">
      <c r="A84" s="7">
        <f t="shared" si="1"/>
        <v>82</v>
      </c>
      <c r="B84" s="6" t="s">
        <v>1524</v>
      </c>
      <c r="C84" s="7"/>
    </row>
    <row r="85" spans="1:3" s="11" customFormat="1" ht="45" x14ac:dyDescent="0.25">
      <c r="A85" s="7">
        <f t="shared" si="1"/>
        <v>83</v>
      </c>
      <c r="B85" s="6" t="s">
        <v>1525</v>
      </c>
      <c r="C85" s="7"/>
    </row>
    <row r="86" spans="1:3" s="11" customFormat="1" ht="30" x14ac:dyDescent="0.25">
      <c r="A86" s="7">
        <f t="shared" si="1"/>
        <v>84</v>
      </c>
      <c r="B86" s="6" t="s">
        <v>1526</v>
      </c>
      <c r="C86" s="7"/>
    </row>
    <row r="87" spans="1:3" s="11" customFormat="1" ht="30" x14ac:dyDescent="0.25">
      <c r="A87" s="7">
        <f t="shared" si="1"/>
        <v>85</v>
      </c>
      <c r="B87" s="123" t="s">
        <v>1527</v>
      </c>
      <c r="C87" s="7"/>
    </row>
    <row r="88" spans="1:3" s="11" customFormat="1" ht="45" x14ac:dyDescent="0.25">
      <c r="A88" s="7">
        <f t="shared" si="1"/>
        <v>86</v>
      </c>
      <c r="B88" s="6" t="s">
        <v>1528</v>
      </c>
      <c r="C88" s="7"/>
    </row>
    <row r="89" spans="1:3" s="11" customFormat="1" ht="30" x14ac:dyDescent="0.25">
      <c r="A89" s="7">
        <f t="shared" si="1"/>
        <v>87</v>
      </c>
      <c r="B89" s="6" t="s">
        <v>1529</v>
      </c>
      <c r="C89" s="7"/>
    </row>
    <row r="90" spans="1:3" s="11" customFormat="1" ht="30" x14ac:dyDescent="0.25">
      <c r="A90" s="7">
        <f t="shared" si="1"/>
        <v>88</v>
      </c>
      <c r="B90" s="123" t="s">
        <v>1530</v>
      </c>
      <c r="C90" s="7"/>
    </row>
  </sheetData>
  <mergeCells count="1">
    <mergeCell ref="A1:C1"/>
  </mergeCells>
  <conditionalFormatting sqref="C3:C90 A3:A90">
    <cfRule type="expression" dxfId="63" priority="573">
      <formula>#REF!=""</formula>
    </cfRule>
  </conditionalFormatting>
  <conditionalFormatting sqref="B3:B90">
    <cfRule type="expression" dxfId="62" priority="575">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90" xr:uid="{573B0055-138D-42CC-A05A-A25447A2B261}">
      <formula1>#REF!</formula1>
    </dataValidation>
  </dataValidations>
  <printOptions horizontalCentered="1"/>
  <pageMargins left="0.25" right="0.25" top="0.75" bottom="0.75" header="0.3" footer="0.3"/>
  <pageSetup scale="76" fitToHeight="0" orientation="landscape" r:id="rId1"/>
  <headerFooter>
    <oddHeader>&amp;C&amp;"Calibri,Bold"&amp;12Health Research, Inc.
&amp;"Calibri,Italic"&amp;11Recruitment</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135"/>
  <sheetViews>
    <sheetView zoomScaleNormal="100" workbookViewId="0">
      <pane ySplit="2" topLeftCell="A3" activePane="bottomLeft" state="frozen"/>
      <selection activeCell="F7" sqref="F7:G7"/>
      <selection pane="bottomLeft" activeCell="C2" sqref="C1:C1048576"/>
    </sheetView>
  </sheetViews>
  <sheetFormatPr defaultColWidth="9.140625" defaultRowHeight="15" x14ac:dyDescent="0.25"/>
  <cols>
    <col min="1" max="1" width="8.7109375" style="125" customWidth="1"/>
    <col min="2" max="2" width="65.7109375" style="3" customWidth="1"/>
    <col min="3" max="3" width="12.7109375" style="126" customWidth="1"/>
    <col min="4" max="4" width="3.7109375" style="2" customWidth="1"/>
    <col min="5" max="19" width="9.140625" style="2"/>
    <col min="20" max="20" width="9.140625" style="2" customWidth="1"/>
    <col min="21" max="21" width="4.140625" style="2" customWidth="1"/>
    <col min="22" max="16384" width="9.140625" style="2"/>
  </cols>
  <sheetData>
    <row r="1" spans="1:21" x14ac:dyDescent="0.25">
      <c r="A1" s="309"/>
      <c r="B1" s="309"/>
      <c r="C1" s="309"/>
      <c r="U1" s="3"/>
    </row>
    <row r="2" spans="1:21" ht="15" customHeight="1" x14ac:dyDescent="0.25">
      <c r="A2" s="159" t="s">
        <v>1531</v>
      </c>
      <c r="B2" s="160" t="s">
        <v>1532</v>
      </c>
      <c r="C2" s="159" t="s">
        <v>38</v>
      </c>
    </row>
    <row r="3" spans="1:21" s="11" customFormat="1" x14ac:dyDescent="0.25">
      <c r="A3" s="168">
        <v>1</v>
      </c>
      <c r="B3" s="155" t="s">
        <v>1533</v>
      </c>
      <c r="C3" s="168"/>
    </row>
    <row r="4" spans="1:21" s="11" customFormat="1" ht="30" x14ac:dyDescent="0.25">
      <c r="A4" s="7">
        <f>A3+1</f>
        <v>2</v>
      </c>
      <c r="B4" s="161" t="s">
        <v>1534</v>
      </c>
      <c r="C4" s="7"/>
    </row>
    <row r="5" spans="1:21" s="11" customFormat="1" x14ac:dyDescent="0.25">
      <c r="A5" s="7">
        <f t="shared" ref="A5:A68" si="0">A4+1</f>
        <v>3</v>
      </c>
      <c r="B5" s="156" t="s">
        <v>1535</v>
      </c>
      <c r="C5" s="7"/>
    </row>
    <row r="6" spans="1:21" s="11" customFormat="1" x14ac:dyDescent="0.25">
      <c r="A6" s="7">
        <f t="shared" si="0"/>
        <v>4</v>
      </c>
      <c r="B6" s="157" t="s">
        <v>1536</v>
      </c>
      <c r="C6" s="7"/>
    </row>
    <row r="7" spans="1:21" s="11" customFormat="1" ht="30" x14ac:dyDescent="0.25">
      <c r="A7" s="7">
        <f t="shared" si="0"/>
        <v>5</v>
      </c>
      <c r="B7" s="6" t="s">
        <v>1537</v>
      </c>
      <c r="C7" s="10"/>
    </row>
    <row r="8" spans="1:21" s="11" customFormat="1" ht="30" x14ac:dyDescent="0.25">
      <c r="A8" s="7">
        <f t="shared" si="0"/>
        <v>6</v>
      </c>
      <c r="B8" s="6" t="s">
        <v>1538</v>
      </c>
      <c r="C8" s="10"/>
    </row>
    <row r="9" spans="1:21" s="11" customFormat="1" x14ac:dyDescent="0.25">
      <c r="A9" s="7">
        <f t="shared" si="0"/>
        <v>7</v>
      </c>
      <c r="B9" s="157" t="s">
        <v>1539</v>
      </c>
      <c r="C9" s="10"/>
    </row>
    <row r="10" spans="1:21" s="11" customFormat="1" x14ac:dyDescent="0.25">
      <c r="A10" s="7">
        <f t="shared" si="0"/>
        <v>8</v>
      </c>
      <c r="B10" s="157" t="s">
        <v>1540</v>
      </c>
      <c r="C10" s="10"/>
    </row>
    <row r="11" spans="1:21" s="11" customFormat="1" ht="30" x14ac:dyDescent="0.25">
      <c r="A11" s="7">
        <f t="shared" si="0"/>
        <v>9</v>
      </c>
      <c r="B11" s="156" t="s">
        <v>1541</v>
      </c>
      <c r="C11" s="10"/>
    </row>
    <row r="12" spans="1:21" s="11" customFormat="1" ht="45" x14ac:dyDescent="0.25">
      <c r="A12" s="7">
        <f t="shared" si="0"/>
        <v>10</v>
      </c>
      <c r="B12" s="156" t="s">
        <v>1542</v>
      </c>
      <c r="C12" s="7"/>
    </row>
    <row r="13" spans="1:21" s="11" customFormat="1" ht="30" x14ac:dyDescent="0.25">
      <c r="A13" s="7">
        <f t="shared" si="0"/>
        <v>11</v>
      </c>
      <c r="B13" s="156" t="s">
        <v>1543</v>
      </c>
      <c r="C13" s="7"/>
    </row>
    <row r="14" spans="1:21" s="11" customFormat="1" ht="30" x14ac:dyDescent="0.25">
      <c r="A14" s="7">
        <f t="shared" si="0"/>
        <v>12</v>
      </c>
      <c r="B14" s="156" t="s">
        <v>1544</v>
      </c>
      <c r="C14" s="7"/>
    </row>
    <row r="15" spans="1:21" s="11" customFormat="1" ht="45" x14ac:dyDescent="0.25">
      <c r="A15" s="7">
        <f t="shared" si="0"/>
        <v>13</v>
      </c>
      <c r="B15" s="161" t="s">
        <v>1545</v>
      </c>
      <c r="C15" s="7"/>
    </row>
    <row r="16" spans="1:21" s="11" customFormat="1" x14ac:dyDescent="0.25">
      <c r="A16" s="7">
        <f t="shared" si="0"/>
        <v>14</v>
      </c>
      <c r="B16" s="156" t="s">
        <v>1546</v>
      </c>
      <c r="C16" s="7"/>
    </row>
    <row r="17" spans="1:3" s="11" customFormat="1" ht="30" x14ac:dyDescent="0.25">
      <c r="A17" s="7">
        <f t="shared" si="0"/>
        <v>15</v>
      </c>
      <c r="B17" s="123" t="s">
        <v>1547</v>
      </c>
      <c r="C17" s="7"/>
    </row>
    <row r="18" spans="1:3" s="11" customFormat="1" ht="30" x14ac:dyDescent="0.25">
      <c r="A18" s="7">
        <f t="shared" si="0"/>
        <v>16</v>
      </c>
      <c r="B18" s="123" t="s">
        <v>1548</v>
      </c>
      <c r="C18" s="7"/>
    </row>
    <row r="19" spans="1:3" s="11" customFormat="1" ht="30" x14ac:dyDescent="0.25">
      <c r="A19" s="7">
        <f t="shared" si="0"/>
        <v>17</v>
      </c>
      <c r="B19" s="123" t="s">
        <v>1549</v>
      </c>
      <c r="C19" s="7"/>
    </row>
    <row r="20" spans="1:3" s="11" customFormat="1" ht="45" x14ac:dyDescent="0.25">
      <c r="A20" s="7">
        <f t="shared" si="0"/>
        <v>18</v>
      </c>
      <c r="B20" s="123" t="s">
        <v>1550</v>
      </c>
      <c r="C20" s="7"/>
    </row>
    <row r="21" spans="1:3" s="11" customFormat="1" x14ac:dyDescent="0.25">
      <c r="A21" s="7">
        <f t="shared" si="0"/>
        <v>19</v>
      </c>
      <c r="B21" s="123" t="s">
        <v>1551</v>
      </c>
      <c r="C21" s="7"/>
    </row>
    <row r="22" spans="1:3" s="11" customFormat="1" ht="30" x14ac:dyDescent="0.25">
      <c r="A22" s="7">
        <f t="shared" si="0"/>
        <v>20</v>
      </c>
      <c r="B22" s="123" t="s">
        <v>1552</v>
      </c>
      <c r="C22" s="7"/>
    </row>
    <row r="23" spans="1:3" s="11" customFormat="1" x14ac:dyDescent="0.25">
      <c r="A23" s="7">
        <f t="shared" si="0"/>
        <v>21</v>
      </c>
      <c r="B23" s="123" t="s">
        <v>1553</v>
      </c>
      <c r="C23" s="7"/>
    </row>
    <row r="24" spans="1:3" s="11" customFormat="1" ht="30" x14ac:dyDescent="0.25">
      <c r="A24" s="7">
        <f t="shared" si="0"/>
        <v>22</v>
      </c>
      <c r="B24" s="123" t="s">
        <v>1554</v>
      </c>
      <c r="C24" s="7"/>
    </row>
    <row r="25" spans="1:3" s="11" customFormat="1" x14ac:dyDescent="0.25">
      <c r="A25" s="7">
        <f t="shared" si="0"/>
        <v>23</v>
      </c>
      <c r="B25" s="155" t="s">
        <v>1008</v>
      </c>
      <c r="C25" s="168"/>
    </row>
    <row r="26" spans="1:3" s="11" customFormat="1" x14ac:dyDescent="0.25">
      <c r="A26" s="7">
        <f t="shared" si="0"/>
        <v>24</v>
      </c>
      <c r="B26" s="123" t="s">
        <v>1555</v>
      </c>
      <c r="C26" s="7"/>
    </row>
    <row r="27" spans="1:3" s="11" customFormat="1" ht="45" x14ac:dyDescent="0.25">
      <c r="A27" s="7">
        <f t="shared" si="0"/>
        <v>25</v>
      </c>
      <c r="B27" s="123" t="s">
        <v>1556</v>
      </c>
      <c r="C27" s="7"/>
    </row>
    <row r="28" spans="1:3" s="11" customFormat="1" ht="45" x14ac:dyDescent="0.25">
      <c r="A28" s="7">
        <f t="shared" si="0"/>
        <v>26</v>
      </c>
      <c r="B28" s="123" t="s">
        <v>1557</v>
      </c>
      <c r="C28" s="7"/>
    </row>
    <row r="29" spans="1:3" s="11" customFormat="1" ht="45" x14ac:dyDescent="0.25">
      <c r="A29" s="7">
        <f t="shared" si="0"/>
        <v>27</v>
      </c>
      <c r="B29" s="123" t="s">
        <v>1558</v>
      </c>
      <c r="C29" s="7"/>
    </row>
    <row r="30" spans="1:3" s="11" customFormat="1" ht="30" x14ac:dyDescent="0.25">
      <c r="A30" s="7">
        <f t="shared" si="0"/>
        <v>28</v>
      </c>
      <c r="B30" s="123" t="s">
        <v>1559</v>
      </c>
      <c r="C30" s="7"/>
    </row>
    <row r="31" spans="1:3" s="11" customFormat="1" ht="45" x14ac:dyDescent="0.25">
      <c r="A31" s="7">
        <f t="shared" si="0"/>
        <v>29</v>
      </c>
      <c r="B31" s="123" t="s">
        <v>1560</v>
      </c>
      <c r="C31" s="7"/>
    </row>
    <row r="32" spans="1:3" s="11" customFormat="1" ht="30" x14ac:dyDescent="0.25">
      <c r="A32" s="7">
        <f t="shared" si="0"/>
        <v>30</v>
      </c>
      <c r="B32" s="123" t="s">
        <v>1561</v>
      </c>
      <c r="C32" s="7"/>
    </row>
    <row r="33" spans="1:3" s="11" customFormat="1" ht="30" x14ac:dyDescent="0.25">
      <c r="A33" s="7">
        <f t="shared" si="0"/>
        <v>31</v>
      </c>
      <c r="B33" s="123" t="s">
        <v>1562</v>
      </c>
      <c r="C33" s="7"/>
    </row>
    <row r="34" spans="1:3" s="11" customFormat="1" ht="30" x14ac:dyDescent="0.25">
      <c r="A34" s="7">
        <f t="shared" si="0"/>
        <v>32</v>
      </c>
      <c r="B34" s="123" t="s">
        <v>1563</v>
      </c>
      <c r="C34" s="7"/>
    </row>
    <row r="35" spans="1:3" s="11" customFormat="1" ht="30" x14ac:dyDescent="0.25">
      <c r="A35" s="7">
        <f t="shared" si="0"/>
        <v>33</v>
      </c>
      <c r="B35" s="123" t="s">
        <v>1564</v>
      </c>
      <c r="C35" s="7"/>
    </row>
    <row r="36" spans="1:3" s="11" customFormat="1" ht="60" x14ac:dyDescent="0.25">
      <c r="A36" s="7">
        <f t="shared" si="0"/>
        <v>34</v>
      </c>
      <c r="B36" s="123" t="s">
        <v>1565</v>
      </c>
      <c r="C36" s="7"/>
    </row>
    <row r="37" spans="1:3" s="11" customFormat="1" ht="30" x14ac:dyDescent="0.25">
      <c r="A37" s="7">
        <f t="shared" si="0"/>
        <v>35</v>
      </c>
      <c r="B37" s="123" t="s">
        <v>1566</v>
      </c>
      <c r="C37" s="7"/>
    </row>
    <row r="38" spans="1:3" s="11" customFormat="1" ht="30" x14ac:dyDescent="0.25">
      <c r="A38" s="7">
        <f t="shared" si="0"/>
        <v>36</v>
      </c>
      <c r="B38" s="123" t="s">
        <v>1567</v>
      </c>
      <c r="C38" s="7"/>
    </row>
    <row r="39" spans="1:3" s="11" customFormat="1" ht="30" x14ac:dyDescent="0.25">
      <c r="A39" s="7">
        <f t="shared" si="0"/>
        <v>37</v>
      </c>
      <c r="B39" s="123" t="s">
        <v>1568</v>
      </c>
      <c r="C39" s="7"/>
    </row>
    <row r="40" spans="1:3" s="11" customFormat="1" ht="30" x14ac:dyDescent="0.25">
      <c r="A40" s="7">
        <f t="shared" si="0"/>
        <v>38</v>
      </c>
      <c r="B40" s="123" t="s">
        <v>1569</v>
      </c>
      <c r="C40" s="7"/>
    </row>
    <row r="41" spans="1:3" s="11" customFormat="1" x14ac:dyDescent="0.25">
      <c r="A41" s="7">
        <f t="shared" si="0"/>
        <v>39</v>
      </c>
      <c r="B41" s="123" t="s">
        <v>1570</v>
      </c>
      <c r="C41" s="7"/>
    </row>
    <row r="42" spans="1:3" s="11" customFormat="1" x14ac:dyDescent="0.25">
      <c r="A42" s="7">
        <f t="shared" si="0"/>
        <v>40</v>
      </c>
      <c r="B42" s="123" t="s">
        <v>1571</v>
      </c>
      <c r="C42" s="7"/>
    </row>
    <row r="43" spans="1:3" s="11" customFormat="1" ht="30" x14ac:dyDescent="0.25">
      <c r="A43" s="7">
        <f t="shared" si="0"/>
        <v>41</v>
      </c>
      <c r="B43" s="123" t="s">
        <v>1572</v>
      </c>
      <c r="C43" s="7"/>
    </row>
    <row r="44" spans="1:3" s="11" customFormat="1" x14ac:dyDescent="0.25">
      <c r="A44" s="7">
        <f t="shared" si="0"/>
        <v>42</v>
      </c>
      <c r="B44" s="155" t="s">
        <v>1573</v>
      </c>
      <c r="C44" s="168"/>
    </row>
    <row r="45" spans="1:3" s="11" customFormat="1" ht="30" x14ac:dyDescent="0.25">
      <c r="A45" s="7">
        <f t="shared" si="0"/>
        <v>43</v>
      </c>
      <c r="B45" s="123" t="s">
        <v>1574</v>
      </c>
      <c r="C45" s="7"/>
    </row>
    <row r="46" spans="1:3" s="11" customFormat="1" ht="30" x14ac:dyDescent="0.25">
      <c r="A46" s="7">
        <f t="shared" si="0"/>
        <v>44</v>
      </c>
      <c r="B46" s="123" t="s">
        <v>1575</v>
      </c>
      <c r="C46" s="7"/>
    </row>
    <row r="47" spans="1:3" s="11" customFormat="1" ht="45" x14ac:dyDescent="0.25">
      <c r="A47" s="7">
        <f t="shared" si="0"/>
        <v>45</v>
      </c>
      <c r="B47" s="123" t="s">
        <v>1576</v>
      </c>
      <c r="C47" s="7"/>
    </row>
    <row r="48" spans="1:3" s="11" customFormat="1" ht="30" x14ac:dyDescent="0.25">
      <c r="A48" s="7">
        <f t="shared" si="0"/>
        <v>46</v>
      </c>
      <c r="B48" s="123" t="s">
        <v>1577</v>
      </c>
      <c r="C48" s="7"/>
    </row>
    <row r="49" spans="1:3" s="11" customFormat="1" x14ac:dyDescent="0.25">
      <c r="A49" s="7">
        <f t="shared" si="0"/>
        <v>47</v>
      </c>
      <c r="B49" s="123" t="s">
        <v>1578</v>
      </c>
      <c r="C49" s="7"/>
    </row>
    <row r="50" spans="1:3" s="11" customFormat="1" ht="30" x14ac:dyDescent="0.25">
      <c r="A50" s="7">
        <f t="shared" si="0"/>
        <v>48</v>
      </c>
      <c r="B50" s="123" t="s">
        <v>1579</v>
      </c>
      <c r="C50" s="7"/>
    </row>
    <row r="51" spans="1:3" s="11" customFormat="1" ht="30" x14ac:dyDescent="0.25">
      <c r="A51" s="7">
        <f t="shared" si="0"/>
        <v>49</v>
      </c>
      <c r="B51" s="123" t="s">
        <v>1580</v>
      </c>
      <c r="C51" s="7"/>
    </row>
    <row r="52" spans="1:3" s="11" customFormat="1" ht="30" x14ac:dyDescent="0.25">
      <c r="A52" s="7">
        <f t="shared" si="0"/>
        <v>50</v>
      </c>
      <c r="B52" s="123" t="s">
        <v>1581</v>
      </c>
      <c r="C52" s="7"/>
    </row>
    <row r="53" spans="1:3" s="11" customFormat="1" ht="30" x14ac:dyDescent="0.25">
      <c r="A53" s="7">
        <f t="shared" si="0"/>
        <v>51</v>
      </c>
      <c r="B53" s="123" t="s">
        <v>1582</v>
      </c>
      <c r="C53" s="7"/>
    </row>
    <row r="54" spans="1:3" s="11" customFormat="1" ht="45" x14ac:dyDescent="0.25">
      <c r="A54" s="7">
        <f t="shared" si="0"/>
        <v>52</v>
      </c>
      <c r="B54" s="123" t="s">
        <v>1583</v>
      </c>
      <c r="C54" s="7"/>
    </row>
    <row r="55" spans="1:3" s="11" customFormat="1" ht="47.25" customHeight="1" x14ac:dyDescent="0.25">
      <c r="A55" s="7">
        <f t="shared" si="0"/>
        <v>53</v>
      </c>
      <c r="B55" s="156" t="s">
        <v>1584</v>
      </c>
      <c r="C55" s="7"/>
    </row>
    <row r="56" spans="1:3" s="11" customFormat="1" ht="30" x14ac:dyDescent="0.25">
      <c r="A56" s="7">
        <f t="shared" si="0"/>
        <v>54</v>
      </c>
      <c r="B56" s="156" t="s">
        <v>1585</v>
      </c>
      <c r="C56" s="7"/>
    </row>
    <row r="57" spans="1:3" s="11" customFormat="1" ht="90" x14ac:dyDescent="0.25">
      <c r="A57" s="7">
        <f t="shared" si="0"/>
        <v>55</v>
      </c>
      <c r="B57" s="123" t="s">
        <v>1586</v>
      </c>
      <c r="C57" s="7"/>
    </row>
    <row r="58" spans="1:3" s="11" customFormat="1" ht="45" x14ac:dyDescent="0.25">
      <c r="A58" s="7">
        <f t="shared" si="0"/>
        <v>56</v>
      </c>
      <c r="B58" s="123" t="s">
        <v>1587</v>
      </c>
      <c r="C58" s="7"/>
    </row>
    <row r="59" spans="1:3" s="11" customFormat="1" ht="75" x14ac:dyDescent="0.25">
      <c r="A59" s="7">
        <f t="shared" si="0"/>
        <v>57</v>
      </c>
      <c r="B59" s="123" t="s">
        <v>1588</v>
      </c>
      <c r="C59" s="7"/>
    </row>
    <row r="60" spans="1:3" s="11" customFormat="1" ht="43.5" customHeight="1" x14ac:dyDescent="0.25">
      <c r="A60" s="7">
        <f t="shared" si="0"/>
        <v>58</v>
      </c>
      <c r="B60" s="123" t="s">
        <v>1589</v>
      </c>
      <c r="C60" s="7"/>
    </row>
    <row r="61" spans="1:3" s="11" customFormat="1" ht="30" x14ac:dyDescent="0.25">
      <c r="A61" s="7">
        <f t="shared" si="0"/>
        <v>59</v>
      </c>
      <c r="B61" s="123" t="s">
        <v>1590</v>
      </c>
      <c r="C61" s="7"/>
    </row>
    <row r="62" spans="1:3" s="11" customFormat="1" ht="30" x14ac:dyDescent="0.25">
      <c r="A62" s="7">
        <f t="shared" si="0"/>
        <v>60</v>
      </c>
      <c r="B62" s="123" t="s">
        <v>1591</v>
      </c>
      <c r="C62" s="7"/>
    </row>
    <row r="63" spans="1:3" s="11" customFormat="1" x14ac:dyDescent="0.25">
      <c r="A63" s="7">
        <f t="shared" si="0"/>
        <v>61</v>
      </c>
      <c r="B63" s="155" t="s">
        <v>1592</v>
      </c>
      <c r="C63" s="168"/>
    </row>
    <row r="64" spans="1:3" s="11" customFormat="1" ht="45" x14ac:dyDescent="0.25">
      <c r="A64" s="7">
        <f t="shared" si="0"/>
        <v>62</v>
      </c>
      <c r="B64" s="123" t="s">
        <v>1593</v>
      </c>
      <c r="C64" s="7"/>
    </row>
    <row r="65" spans="1:3" s="11" customFormat="1" ht="30" x14ac:dyDescent="0.25">
      <c r="A65" s="7">
        <f t="shared" si="0"/>
        <v>63</v>
      </c>
      <c r="B65" s="6" t="s">
        <v>1594</v>
      </c>
      <c r="C65" s="7"/>
    </row>
    <row r="66" spans="1:3" s="11" customFormat="1" ht="30" x14ac:dyDescent="0.25">
      <c r="A66" s="7">
        <f t="shared" si="0"/>
        <v>64</v>
      </c>
      <c r="B66" s="123" t="s">
        <v>1595</v>
      </c>
      <c r="C66" s="7"/>
    </row>
    <row r="67" spans="1:3" s="11" customFormat="1" ht="45" x14ac:dyDescent="0.25">
      <c r="A67" s="7">
        <f t="shared" si="0"/>
        <v>65</v>
      </c>
      <c r="B67" s="123" t="s">
        <v>1596</v>
      </c>
      <c r="C67" s="7"/>
    </row>
    <row r="68" spans="1:3" s="11" customFormat="1" ht="45" x14ac:dyDescent="0.25">
      <c r="A68" s="7">
        <f t="shared" si="0"/>
        <v>66</v>
      </c>
      <c r="B68" s="123" t="s">
        <v>1597</v>
      </c>
      <c r="C68" s="7"/>
    </row>
    <row r="69" spans="1:3" s="11" customFormat="1" ht="30" x14ac:dyDescent="0.25">
      <c r="A69" s="7">
        <f t="shared" ref="A69:A132" si="1">A68+1</f>
        <v>67</v>
      </c>
      <c r="B69" s="123" t="s">
        <v>1598</v>
      </c>
      <c r="C69" s="7"/>
    </row>
    <row r="70" spans="1:3" s="11" customFormat="1" ht="60" x14ac:dyDescent="0.25">
      <c r="A70" s="7">
        <f t="shared" si="1"/>
        <v>68</v>
      </c>
      <c r="B70" s="123" t="s">
        <v>1599</v>
      </c>
      <c r="C70" s="7"/>
    </row>
    <row r="71" spans="1:3" s="11" customFormat="1" ht="45" x14ac:dyDescent="0.25">
      <c r="A71" s="7">
        <f t="shared" si="1"/>
        <v>69</v>
      </c>
      <c r="B71" s="123" t="s">
        <v>1600</v>
      </c>
      <c r="C71" s="7"/>
    </row>
    <row r="72" spans="1:3" s="11" customFormat="1" ht="30" x14ac:dyDescent="0.25">
      <c r="A72" s="7">
        <f t="shared" si="1"/>
        <v>70</v>
      </c>
      <c r="B72" s="123" t="s">
        <v>1601</v>
      </c>
      <c r="C72" s="7"/>
    </row>
    <row r="73" spans="1:3" s="11" customFormat="1" ht="30" x14ac:dyDescent="0.25">
      <c r="A73" s="7">
        <f t="shared" si="1"/>
        <v>71</v>
      </c>
      <c r="B73" s="123" t="s">
        <v>1602</v>
      </c>
      <c r="C73" s="7"/>
    </row>
    <row r="74" spans="1:3" s="11" customFormat="1" x14ac:dyDescent="0.25">
      <c r="A74" s="7">
        <f t="shared" si="1"/>
        <v>72</v>
      </c>
      <c r="B74" s="123" t="s">
        <v>1603</v>
      </c>
      <c r="C74" s="7"/>
    </row>
    <row r="75" spans="1:3" s="11" customFormat="1" ht="30" x14ac:dyDescent="0.25">
      <c r="A75" s="7">
        <f t="shared" si="1"/>
        <v>73</v>
      </c>
      <c r="B75" s="123" t="s">
        <v>1604</v>
      </c>
      <c r="C75" s="7"/>
    </row>
    <row r="76" spans="1:3" s="11" customFormat="1" ht="30" x14ac:dyDescent="0.25">
      <c r="A76" s="7">
        <f t="shared" si="1"/>
        <v>74</v>
      </c>
      <c r="B76" s="123" t="s">
        <v>1605</v>
      </c>
      <c r="C76" s="7"/>
    </row>
    <row r="77" spans="1:3" s="11" customFormat="1" ht="30" x14ac:dyDescent="0.25">
      <c r="A77" s="7">
        <f t="shared" si="1"/>
        <v>75</v>
      </c>
      <c r="B77" s="123" t="s">
        <v>1606</v>
      </c>
      <c r="C77" s="7"/>
    </row>
    <row r="78" spans="1:3" s="11" customFormat="1" x14ac:dyDescent="0.25">
      <c r="A78" s="7">
        <f t="shared" si="1"/>
        <v>76</v>
      </c>
      <c r="B78" s="123" t="s">
        <v>1607</v>
      </c>
      <c r="C78" s="7"/>
    </row>
    <row r="79" spans="1:3" s="11" customFormat="1" ht="30" x14ac:dyDescent="0.25">
      <c r="A79" s="7">
        <f t="shared" si="1"/>
        <v>77</v>
      </c>
      <c r="B79" s="123" t="s">
        <v>1608</v>
      </c>
      <c r="C79" s="7"/>
    </row>
    <row r="80" spans="1:3" s="11" customFormat="1" ht="30" x14ac:dyDescent="0.25">
      <c r="A80" s="7">
        <f t="shared" si="1"/>
        <v>78</v>
      </c>
      <c r="B80" s="123" t="s">
        <v>1609</v>
      </c>
      <c r="C80" s="7"/>
    </row>
    <row r="81" spans="1:3" s="11" customFormat="1" ht="30" x14ac:dyDescent="0.25">
      <c r="A81" s="7">
        <f t="shared" si="1"/>
        <v>79</v>
      </c>
      <c r="B81" s="123" t="s">
        <v>1610</v>
      </c>
      <c r="C81" s="7"/>
    </row>
    <row r="82" spans="1:3" s="11" customFormat="1" ht="30" x14ac:dyDescent="0.25">
      <c r="A82" s="7">
        <f t="shared" si="1"/>
        <v>80</v>
      </c>
      <c r="B82" s="123" t="s">
        <v>1611</v>
      </c>
      <c r="C82" s="7"/>
    </row>
    <row r="83" spans="1:3" s="11" customFormat="1" ht="30" x14ac:dyDescent="0.25">
      <c r="A83" s="7">
        <f t="shared" si="1"/>
        <v>81</v>
      </c>
      <c r="B83" s="123" t="s">
        <v>1612</v>
      </c>
      <c r="C83" s="7"/>
    </row>
    <row r="84" spans="1:3" s="11" customFormat="1" x14ac:dyDescent="0.25">
      <c r="A84" s="7">
        <f t="shared" si="1"/>
        <v>82</v>
      </c>
      <c r="B84" s="155" t="s">
        <v>1613</v>
      </c>
      <c r="C84" s="168"/>
    </row>
    <row r="85" spans="1:3" s="11" customFormat="1" ht="45" x14ac:dyDescent="0.25">
      <c r="A85" s="7">
        <f t="shared" si="1"/>
        <v>83</v>
      </c>
      <c r="B85" s="123" t="s">
        <v>1614</v>
      </c>
      <c r="C85" s="7"/>
    </row>
    <row r="86" spans="1:3" s="11" customFormat="1" ht="30" x14ac:dyDescent="0.25">
      <c r="A86" s="7">
        <f t="shared" si="1"/>
        <v>84</v>
      </c>
      <c r="B86" s="123" t="s">
        <v>1615</v>
      </c>
      <c r="C86" s="7"/>
    </row>
    <row r="87" spans="1:3" s="11" customFormat="1" ht="30" x14ac:dyDescent="0.25">
      <c r="A87" s="7">
        <f t="shared" si="1"/>
        <v>85</v>
      </c>
      <c r="B87" s="123" t="s">
        <v>1616</v>
      </c>
      <c r="C87" s="7"/>
    </row>
    <row r="88" spans="1:3" s="11" customFormat="1" ht="45" x14ac:dyDescent="0.25">
      <c r="A88" s="7">
        <f t="shared" si="1"/>
        <v>86</v>
      </c>
      <c r="B88" s="123" t="s">
        <v>1617</v>
      </c>
      <c r="C88" s="7"/>
    </row>
    <row r="89" spans="1:3" s="11" customFormat="1" x14ac:dyDescent="0.25">
      <c r="A89" s="7">
        <f t="shared" si="1"/>
        <v>87</v>
      </c>
      <c r="B89" s="123" t="s">
        <v>1618</v>
      </c>
      <c r="C89" s="7"/>
    </row>
    <row r="90" spans="1:3" s="11" customFormat="1" ht="45" x14ac:dyDescent="0.25">
      <c r="A90" s="7">
        <f t="shared" si="1"/>
        <v>88</v>
      </c>
      <c r="B90" s="123" t="s">
        <v>1619</v>
      </c>
      <c r="C90" s="7"/>
    </row>
    <row r="91" spans="1:3" s="11" customFormat="1" ht="30" x14ac:dyDescent="0.25">
      <c r="A91" s="7">
        <f t="shared" si="1"/>
        <v>89</v>
      </c>
      <c r="B91" s="123" t="s">
        <v>1620</v>
      </c>
      <c r="C91" s="7"/>
    </row>
    <row r="92" spans="1:3" s="11" customFormat="1" ht="45" x14ac:dyDescent="0.25">
      <c r="A92" s="7">
        <f t="shared" si="1"/>
        <v>90</v>
      </c>
      <c r="B92" s="123" t="s">
        <v>1621</v>
      </c>
      <c r="C92" s="7"/>
    </row>
    <row r="93" spans="1:3" s="11" customFormat="1" x14ac:dyDescent="0.25">
      <c r="A93" s="7">
        <f t="shared" si="1"/>
        <v>91</v>
      </c>
      <c r="B93" s="155" t="s">
        <v>1622</v>
      </c>
      <c r="C93" s="168"/>
    </row>
    <row r="94" spans="1:3" s="11" customFormat="1" ht="45" x14ac:dyDescent="0.25">
      <c r="A94" s="7">
        <f t="shared" si="1"/>
        <v>92</v>
      </c>
      <c r="B94" s="123" t="s">
        <v>1623</v>
      </c>
      <c r="C94" s="7"/>
    </row>
    <row r="95" spans="1:3" s="11" customFormat="1" ht="30" x14ac:dyDescent="0.25">
      <c r="A95" s="7">
        <f t="shared" si="1"/>
        <v>93</v>
      </c>
      <c r="B95" s="123" t="s">
        <v>1624</v>
      </c>
      <c r="C95" s="7"/>
    </row>
    <row r="96" spans="1:3" s="11" customFormat="1" ht="45" x14ac:dyDescent="0.25">
      <c r="A96" s="7">
        <f t="shared" si="1"/>
        <v>94</v>
      </c>
      <c r="B96" s="123" t="s">
        <v>1625</v>
      </c>
      <c r="C96" s="7"/>
    </row>
    <row r="97" spans="1:3" s="11" customFormat="1" ht="30" x14ac:dyDescent="0.25">
      <c r="A97" s="7">
        <f t="shared" si="1"/>
        <v>95</v>
      </c>
      <c r="B97" s="123" t="s">
        <v>1626</v>
      </c>
      <c r="C97" s="7"/>
    </row>
    <row r="98" spans="1:3" s="11" customFormat="1" ht="30" x14ac:dyDescent="0.25">
      <c r="A98" s="7">
        <f t="shared" si="1"/>
        <v>96</v>
      </c>
      <c r="B98" s="123" t="s">
        <v>1627</v>
      </c>
      <c r="C98" s="7"/>
    </row>
    <row r="99" spans="1:3" s="11" customFormat="1" ht="30" x14ac:dyDescent="0.25">
      <c r="A99" s="7">
        <f t="shared" si="1"/>
        <v>97</v>
      </c>
      <c r="B99" s="123" t="s">
        <v>1628</v>
      </c>
      <c r="C99" s="7"/>
    </row>
    <row r="100" spans="1:3" s="11" customFormat="1" x14ac:dyDescent="0.25">
      <c r="A100" s="7">
        <f t="shared" si="1"/>
        <v>98</v>
      </c>
      <c r="B100" s="123" t="s">
        <v>1629</v>
      </c>
      <c r="C100" s="7"/>
    </row>
    <row r="101" spans="1:3" s="11" customFormat="1" ht="30" x14ac:dyDescent="0.25">
      <c r="A101" s="7">
        <f t="shared" si="1"/>
        <v>99</v>
      </c>
      <c r="B101" s="123" t="s">
        <v>1630</v>
      </c>
      <c r="C101" s="7"/>
    </row>
    <row r="102" spans="1:3" s="11" customFormat="1" x14ac:dyDescent="0.25">
      <c r="A102" s="7">
        <f t="shared" si="1"/>
        <v>100</v>
      </c>
      <c r="B102" s="155" t="s">
        <v>1631</v>
      </c>
      <c r="C102" s="168"/>
    </row>
    <row r="103" spans="1:3" s="11" customFormat="1" ht="60" x14ac:dyDescent="0.25">
      <c r="A103" s="7">
        <f t="shared" si="1"/>
        <v>101</v>
      </c>
      <c r="B103" s="123" t="s">
        <v>1632</v>
      </c>
      <c r="C103" s="7"/>
    </row>
    <row r="104" spans="1:3" s="11" customFormat="1" ht="45" x14ac:dyDescent="0.25">
      <c r="A104" s="7">
        <f t="shared" si="1"/>
        <v>102</v>
      </c>
      <c r="B104" s="123" t="s">
        <v>1633</v>
      </c>
      <c r="C104" s="7"/>
    </row>
    <row r="105" spans="1:3" s="11" customFormat="1" ht="45" x14ac:dyDescent="0.25">
      <c r="A105" s="7">
        <f t="shared" si="1"/>
        <v>103</v>
      </c>
      <c r="B105" s="123" t="s">
        <v>1634</v>
      </c>
      <c r="C105" s="7"/>
    </row>
    <row r="106" spans="1:3" s="11" customFormat="1" x14ac:dyDescent="0.25">
      <c r="A106" s="7">
        <f t="shared" si="1"/>
        <v>104</v>
      </c>
      <c r="B106" s="123" t="s">
        <v>1635</v>
      </c>
      <c r="C106" s="7"/>
    </row>
    <row r="107" spans="1:3" s="11" customFormat="1" ht="30" x14ac:dyDescent="0.25">
      <c r="A107" s="7">
        <f t="shared" si="1"/>
        <v>105</v>
      </c>
      <c r="B107" s="157" t="s">
        <v>1636</v>
      </c>
      <c r="C107" s="7"/>
    </row>
    <row r="108" spans="1:3" s="11" customFormat="1" ht="30" x14ac:dyDescent="0.25">
      <c r="A108" s="7">
        <f t="shared" si="1"/>
        <v>106</v>
      </c>
      <c r="B108" s="123" t="s">
        <v>1637</v>
      </c>
      <c r="C108" s="7"/>
    </row>
    <row r="109" spans="1:3" s="11" customFormat="1" ht="45" x14ac:dyDescent="0.25">
      <c r="A109" s="7">
        <f t="shared" si="1"/>
        <v>107</v>
      </c>
      <c r="B109" s="123" t="s">
        <v>1638</v>
      </c>
      <c r="C109" s="7"/>
    </row>
    <row r="110" spans="1:3" s="11" customFormat="1" ht="45" x14ac:dyDescent="0.25">
      <c r="A110" s="7">
        <f t="shared" si="1"/>
        <v>108</v>
      </c>
      <c r="B110" s="123" t="s">
        <v>1639</v>
      </c>
      <c r="C110" s="7"/>
    </row>
    <row r="111" spans="1:3" s="11" customFormat="1" ht="30" x14ac:dyDescent="0.25">
      <c r="A111" s="7">
        <f t="shared" si="1"/>
        <v>109</v>
      </c>
      <c r="B111" s="123" t="s">
        <v>1640</v>
      </c>
      <c r="C111" s="7"/>
    </row>
    <row r="112" spans="1:3" s="11" customFormat="1" ht="60" x14ac:dyDescent="0.25">
      <c r="A112" s="7">
        <f t="shared" si="1"/>
        <v>110</v>
      </c>
      <c r="B112" s="123" t="s">
        <v>1641</v>
      </c>
      <c r="C112" s="7"/>
    </row>
    <row r="113" spans="1:3" s="11" customFormat="1" x14ac:dyDescent="0.25">
      <c r="A113" s="7">
        <f t="shared" si="1"/>
        <v>111</v>
      </c>
      <c r="B113" s="123" t="s">
        <v>1642</v>
      </c>
      <c r="C113" s="7"/>
    </row>
    <row r="114" spans="1:3" s="11" customFormat="1" ht="45" x14ac:dyDescent="0.25">
      <c r="A114" s="7">
        <f t="shared" si="1"/>
        <v>112</v>
      </c>
      <c r="B114" s="123" t="s">
        <v>1643</v>
      </c>
      <c r="C114" s="7"/>
    </row>
    <row r="115" spans="1:3" s="11" customFormat="1" ht="30" x14ac:dyDescent="0.25">
      <c r="A115" s="7">
        <f t="shared" si="1"/>
        <v>113</v>
      </c>
      <c r="B115" s="123" t="s">
        <v>1644</v>
      </c>
      <c r="C115" s="7"/>
    </row>
    <row r="116" spans="1:3" s="11" customFormat="1" ht="30" x14ac:dyDescent="0.25">
      <c r="A116" s="7">
        <f t="shared" si="1"/>
        <v>114</v>
      </c>
      <c r="B116" s="123" t="s">
        <v>1645</v>
      </c>
      <c r="C116" s="7"/>
    </row>
    <row r="117" spans="1:3" s="11" customFormat="1" ht="45" x14ac:dyDescent="0.25">
      <c r="A117" s="7">
        <f t="shared" si="1"/>
        <v>115</v>
      </c>
      <c r="B117" s="123" t="s">
        <v>1646</v>
      </c>
      <c r="C117" s="7"/>
    </row>
    <row r="118" spans="1:3" s="11" customFormat="1" ht="45" x14ac:dyDescent="0.25">
      <c r="A118" s="7">
        <f t="shared" si="1"/>
        <v>116</v>
      </c>
      <c r="B118" s="123" t="s">
        <v>1647</v>
      </c>
      <c r="C118" s="7"/>
    </row>
    <row r="119" spans="1:3" s="11" customFormat="1" ht="30" x14ac:dyDescent="0.25">
      <c r="A119" s="7">
        <f t="shared" si="1"/>
        <v>117</v>
      </c>
      <c r="B119" s="158" t="s">
        <v>1648</v>
      </c>
      <c r="C119" s="7"/>
    </row>
    <row r="120" spans="1:3" s="11" customFormat="1" ht="30" x14ac:dyDescent="0.25">
      <c r="A120" s="7">
        <f t="shared" si="1"/>
        <v>118</v>
      </c>
      <c r="B120" s="123" t="s">
        <v>1649</v>
      </c>
      <c r="C120" s="7"/>
    </row>
    <row r="121" spans="1:3" s="11" customFormat="1" x14ac:dyDescent="0.25">
      <c r="A121" s="7">
        <f t="shared" si="1"/>
        <v>119</v>
      </c>
      <c r="B121" s="123" t="s">
        <v>1650</v>
      </c>
      <c r="C121" s="7"/>
    </row>
    <row r="122" spans="1:3" s="11" customFormat="1" ht="60" x14ac:dyDescent="0.25">
      <c r="A122" s="7">
        <f t="shared" si="1"/>
        <v>120</v>
      </c>
      <c r="B122" s="158" t="s">
        <v>1651</v>
      </c>
      <c r="C122" s="7"/>
    </row>
    <row r="123" spans="1:3" s="11" customFormat="1" x14ac:dyDescent="0.25">
      <c r="A123" s="7">
        <f t="shared" si="1"/>
        <v>121</v>
      </c>
      <c r="B123" s="155" t="s">
        <v>1652</v>
      </c>
      <c r="C123" s="154"/>
    </row>
    <row r="124" spans="1:3" s="11" customFormat="1" ht="30" x14ac:dyDescent="0.25">
      <c r="A124" s="7">
        <f t="shared" si="1"/>
        <v>122</v>
      </c>
      <c r="B124" s="6" t="s">
        <v>1009</v>
      </c>
      <c r="C124" s="10"/>
    </row>
    <row r="125" spans="1:3" s="11" customFormat="1" ht="45" x14ac:dyDescent="0.25">
      <c r="A125" s="7">
        <f t="shared" si="1"/>
        <v>123</v>
      </c>
      <c r="B125" s="6" t="s">
        <v>1010</v>
      </c>
      <c r="C125" s="10"/>
    </row>
    <row r="126" spans="1:3" s="11" customFormat="1" ht="45" x14ac:dyDescent="0.25">
      <c r="A126" s="7">
        <f t="shared" si="1"/>
        <v>124</v>
      </c>
      <c r="B126" s="123" t="s">
        <v>1011</v>
      </c>
      <c r="C126" s="7"/>
    </row>
    <row r="127" spans="1:3" s="11" customFormat="1" ht="60" x14ac:dyDescent="0.25">
      <c r="A127" s="7">
        <f t="shared" si="1"/>
        <v>125</v>
      </c>
      <c r="B127" s="123" t="s">
        <v>1012</v>
      </c>
      <c r="C127" s="7"/>
    </row>
    <row r="128" spans="1:3" s="11" customFormat="1" ht="60" x14ac:dyDescent="0.25">
      <c r="A128" s="7">
        <f t="shared" si="1"/>
        <v>126</v>
      </c>
      <c r="B128" s="6" t="s">
        <v>1013</v>
      </c>
      <c r="C128" s="7"/>
    </row>
    <row r="129" spans="1:3" s="11" customFormat="1" ht="45" x14ac:dyDescent="0.25">
      <c r="A129" s="7">
        <f t="shared" si="1"/>
        <v>127</v>
      </c>
      <c r="B129" s="123" t="s">
        <v>1014</v>
      </c>
      <c r="C129" s="7"/>
    </row>
    <row r="130" spans="1:3" s="11" customFormat="1" ht="30" x14ac:dyDescent="0.25">
      <c r="A130" s="7">
        <f t="shared" si="1"/>
        <v>128</v>
      </c>
      <c r="B130" s="6" t="s">
        <v>1015</v>
      </c>
      <c r="C130" s="7"/>
    </row>
    <row r="131" spans="1:3" s="11" customFormat="1" ht="30" x14ac:dyDescent="0.25">
      <c r="A131" s="7">
        <f t="shared" si="1"/>
        <v>129</v>
      </c>
      <c r="B131" s="6" t="s">
        <v>1016</v>
      </c>
      <c r="C131" s="7"/>
    </row>
    <row r="132" spans="1:3" s="11" customFormat="1" ht="45" x14ac:dyDescent="0.25">
      <c r="A132" s="7">
        <f t="shared" si="1"/>
        <v>130</v>
      </c>
      <c r="B132" s="6" t="s">
        <v>1017</v>
      </c>
      <c r="C132" s="7"/>
    </row>
    <row r="133" spans="1:3" s="11" customFormat="1" ht="30" x14ac:dyDescent="0.25">
      <c r="A133" s="7">
        <f t="shared" ref="A133:A135" si="2">A132+1</f>
        <v>131</v>
      </c>
      <c r="B133" s="6" t="s">
        <v>1018</v>
      </c>
      <c r="C133" s="7"/>
    </row>
    <row r="134" spans="1:3" s="11" customFormat="1" ht="30" x14ac:dyDescent="0.25">
      <c r="A134" s="7">
        <f t="shared" si="2"/>
        <v>132</v>
      </c>
      <c r="B134" s="6" t="s">
        <v>1019</v>
      </c>
      <c r="C134" s="7"/>
    </row>
    <row r="135" spans="1:3" s="11" customFormat="1" ht="45" x14ac:dyDescent="0.25">
      <c r="A135" s="7">
        <f t="shared" si="2"/>
        <v>133</v>
      </c>
      <c r="B135" s="6" t="s">
        <v>1020</v>
      </c>
      <c r="C135" s="7"/>
    </row>
  </sheetData>
  <mergeCells count="1">
    <mergeCell ref="A1:C1"/>
  </mergeCells>
  <conditionalFormatting sqref="A3:A135 C3:C135">
    <cfRule type="expression" dxfId="61" priority="576">
      <formula>#REF!=""</formula>
    </cfRule>
  </conditionalFormatting>
  <conditionalFormatting sqref="B3:B135">
    <cfRule type="expression" dxfId="60" priority="578">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135" xr:uid="{5D484449-9D17-46D7-8478-A125E6EB2755}">
      <formula1>#REF!</formula1>
    </dataValidation>
  </dataValidations>
  <printOptions horizontalCentered="1"/>
  <pageMargins left="0.25" right="0.25" top="0.75" bottom="0.75" header="0.3" footer="0.3"/>
  <pageSetup scale="76" fitToHeight="0" orientation="landscape" r:id="rId1"/>
  <headerFooter>
    <oddHeader>&amp;C&amp;"Calibri,Bold"&amp;12Health Research, Inc.
&amp;"Calibri,Italic"&amp;11Time and attendence</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AI1012"/>
  <sheetViews>
    <sheetView workbookViewId="0">
      <pane ySplit="12" topLeftCell="A13" activePane="bottomLeft" state="frozen"/>
      <selection activeCell="B7" sqref="B7:G7"/>
      <selection pane="bottomLeft" activeCell="B7" sqref="B7:G7"/>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f>SUBTOTAL(3,A13:A1012)</f>
        <v>1000</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row r="13" spans="1:35" s="11" customFormat="1" x14ac:dyDescent="0.25">
      <c r="A13" s="8">
        <v>1</v>
      </c>
      <c r="B13" s="9"/>
      <c r="C13" s="12"/>
      <c r="D13" s="8"/>
      <c r="E13" s="12"/>
      <c r="F13" s="124" t="e">
        <f>IF($D$10=$A$9,"N/A",$D$10)</f>
        <v>#REF!</v>
      </c>
      <c r="G13" s="9"/>
      <c r="AA13" s="11" t="str">
        <f>TRIM($D13)</f>
        <v/>
      </c>
      <c r="AB13" s="11" t="str">
        <f>IF(LEN($AA13)=0,"N",IF(LEN($AA13)&gt;1,"Error -- Availability entered in an incorrect format",IF($AA13=#REF!,$AA13,IF($AA13=#REF!,$AA13,IF($AA13=#REF!,$AA13,IF($AA13=#REF!,$AA13,IF($AA13=#REF!,$AA13,IF($AA13=#REF!,$AA13,"Error -- Availability entered in an incorrect format"))))))))</f>
        <v>N</v>
      </c>
    </row>
    <row r="14" spans="1:35" s="11" customFormat="1" x14ac:dyDescent="0.25">
      <c r="A14" s="7">
        <v>2</v>
      </c>
      <c r="B14" s="9"/>
      <c r="C14" s="12"/>
      <c r="D14" s="8"/>
      <c r="E14" s="12"/>
      <c r="F14" s="124" t="e">
        <f t="shared" ref="F14:F77" si="0">IF($D$10=$A$9,"N/A",$D$10)</f>
        <v>#REF!</v>
      </c>
      <c r="G14" s="9"/>
      <c r="AA14" s="11" t="str">
        <f t="shared" ref="AA14:AA77" si="1">TRIM($D14)</f>
        <v/>
      </c>
      <c r="AB14" s="11" t="str">
        <f>IF(LEN($AA14)=0,"N",IF(LEN($AA14)&gt;1,"Error -- Availability entered in an incorrect format",IF($AA14=#REF!,$AA14,IF($AA14=#REF!,$AA14,IF($AA14=#REF!,$AA14,IF($AA14=#REF!,$AA14,IF($AA14=#REF!,$AA14,IF($AA14=#REF!,$AA14,"Error -- Availability entered in an incorrect format"))))))))</f>
        <v>N</v>
      </c>
    </row>
    <row r="15" spans="1:35" s="11" customFormat="1" x14ac:dyDescent="0.25">
      <c r="A15" s="7">
        <v>3</v>
      </c>
      <c r="B15" s="9"/>
      <c r="C15" s="12"/>
      <c r="D15" s="8"/>
      <c r="E15" s="12"/>
      <c r="F15" s="124" t="e">
        <f t="shared" si="0"/>
        <v>#REF!</v>
      </c>
      <c r="G15" s="9"/>
      <c r="AA15" s="11" t="str">
        <f t="shared" si="1"/>
        <v/>
      </c>
      <c r="AB15" s="11" t="str">
        <f>IF(LEN($AA15)=0,"N",IF(LEN($AA15)&gt;1,"Error -- Availability entered in an incorrect format",IF($AA15=#REF!,$AA15,IF($AA15=#REF!,$AA15,IF($AA15=#REF!,$AA15,IF($AA15=#REF!,$AA15,IF($AA15=#REF!,$AA15,IF($AA15=#REF!,$AA15,"Error -- Availability entered in an incorrect format"))))))))</f>
        <v>N</v>
      </c>
    </row>
    <row r="16" spans="1:35" s="11" customFormat="1" x14ac:dyDescent="0.25">
      <c r="A16" s="7">
        <v>4</v>
      </c>
      <c r="B16" s="9"/>
      <c r="C16" s="12"/>
      <c r="D16" s="8"/>
      <c r="E16" s="12"/>
      <c r="F16" s="124" t="e">
        <f t="shared" si="0"/>
        <v>#REF!</v>
      </c>
      <c r="G16" s="9"/>
      <c r="AA16" s="11" t="str">
        <f t="shared" si="1"/>
        <v/>
      </c>
      <c r="AB16" s="11" t="str">
        <f>IF(LEN($AA16)=0,"N",IF(LEN($AA16)&gt;1,"Error -- Availability entered in an incorrect format",IF($AA16=#REF!,$AA16,IF($AA16=#REF!,$AA16,IF($AA16=#REF!,$AA16,IF($AA16=#REF!,$AA16,IF($AA16=#REF!,$AA16,IF($AA16=#REF!,$AA16,"Error -- Availability entered in an incorrect format"))))))))</f>
        <v>N</v>
      </c>
    </row>
    <row r="17" spans="1:28" s="11" customFormat="1" x14ac:dyDescent="0.25">
      <c r="A17" s="7">
        <v>5</v>
      </c>
      <c r="B17" s="9"/>
      <c r="C17" s="12"/>
      <c r="D17" s="8"/>
      <c r="E17" s="12"/>
      <c r="F17" s="124" t="e">
        <f t="shared" si="0"/>
        <v>#REF!</v>
      </c>
      <c r="G17" s="9"/>
      <c r="AA17" s="11" t="str">
        <f t="shared" si="1"/>
        <v/>
      </c>
      <c r="AB17" s="11" t="str">
        <f>IF(LEN($AA17)=0,"N",IF(LEN($AA17)&gt;1,"Error -- Availability entered in an incorrect format",IF($AA17=#REF!,$AA17,IF($AA17=#REF!,$AA17,IF($AA17=#REF!,$AA17,IF($AA17=#REF!,$AA17,IF($AA17=#REF!,$AA17,IF($AA17=#REF!,$AA17,"Error -- Availability entered in an incorrect format"))))))))</f>
        <v>N</v>
      </c>
    </row>
    <row r="18" spans="1:28" s="11" customFormat="1" x14ac:dyDescent="0.25">
      <c r="A18" s="7">
        <v>6</v>
      </c>
      <c r="B18" s="9"/>
      <c r="C18" s="12"/>
      <c r="D18" s="8"/>
      <c r="E18" s="12"/>
      <c r="F18" s="124" t="e">
        <f t="shared" si="0"/>
        <v>#REF!</v>
      </c>
      <c r="G18" s="9"/>
      <c r="AA18" s="11" t="str">
        <f t="shared" si="1"/>
        <v/>
      </c>
      <c r="AB18" s="11" t="str">
        <f>IF(LEN($AA18)=0,"N",IF(LEN($AA18)&gt;1,"Error -- Availability entered in an incorrect format",IF($AA18=#REF!,$AA18,IF($AA18=#REF!,$AA18,IF($AA18=#REF!,$AA18,IF($AA18=#REF!,$AA18,IF($AA18=#REF!,$AA18,IF($AA18=#REF!,$AA18,"Error -- Availability entered in an incorrect format"))))))))</f>
        <v>N</v>
      </c>
    </row>
    <row r="19" spans="1:28" s="11" customFormat="1" x14ac:dyDescent="0.25">
      <c r="A19" s="7">
        <v>7</v>
      </c>
      <c r="B19" s="9"/>
      <c r="C19" s="12"/>
      <c r="D19" s="8"/>
      <c r="E19" s="12"/>
      <c r="F19" s="124" t="e">
        <f t="shared" si="0"/>
        <v>#REF!</v>
      </c>
      <c r="G19" s="9"/>
      <c r="AA19" s="11" t="str">
        <f t="shared" si="1"/>
        <v/>
      </c>
      <c r="AB19" s="11" t="str">
        <f>IF(LEN($AA19)=0,"N",IF(LEN($AA19)&gt;1,"Error -- Availability entered in an incorrect format",IF($AA19=#REF!,$AA19,IF($AA19=#REF!,$AA19,IF($AA19=#REF!,$AA19,IF($AA19=#REF!,$AA19,IF($AA19=#REF!,$AA19,IF($AA19=#REF!,$AA19,"Error -- Availability entered in an incorrect format"))))))))</f>
        <v>N</v>
      </c>
    </row>
    <row r="20" spans="1:28" s="11" customFormat="1" x14ac:dyDescent="0.25">
      <c r="A20" s="7">
        <v>8</v>
      </c>
      <c r="B20" s="9"/>
      <c r="C20" s="12"/>
      <c r="D20" s="8"/>
      <c r="E20" s="12"/>
      <c r="F20" s="124" t="e">
        <f t="shared" si="0"/>
        <v>#REF!</v>
      </c>
      <c r="G20" s="9"/>
      <c r="AA20" s="11" t="str">
        <f t="shared" si="1"/>
        <v/>
      </c>
      <c r="AB20" s="11" t="str">
        <f>IF(LEN($AA20)=0,"N",IF(LEN($AA20)&gt;1,"Error -- Availability entered in an incorrect format",IF($AA20=#REF!,$AA20,IF($AA20=#REF!,$AA20,IF($AA20=#REF!,$AA20,IF($AA20=#REF!,$AA20,IF($AA20=#REF!,$AA20,IF($AA20=#REF!,$AA20,"Error -- Availability entered in an incorrect format"))))))))</f>
        <v>N</v>
      </c>
    </row>
    <row r="21" spans="1:28" s="11" customFormat="1" x14ac:dyDescent="0.25">
      <c r="A21" s="7">
        <v>9</v>
      </c>
      <c r="B21" s="9"/>
      <c r="C21" s="12"/>
      <c r="D21" s="8"/>
      <c r="E21" s="12"/>
      <c r="F21" s="124" t="e">
        <f t="shared" si="0"/>
        <v>#REF!</v>
      </c>
      <c r="G21" s="9"/>
      <c r="AA21" s="11" t="str">
        <f t="shared" si="1"/>
        <v/>
      </c>
      <c r="AB21" s="11" t="str">
        <f>IF(LEN($AA21)=0,"N",IF(LEN($AA21)&gt;1,"Error -- Availability entered in an incorrect format",IF($AA21=#REF!,$AA21,IF($AA21=#REF!,$AA21,IF($AA21=#REF!,$AA21,IF($AA21=#REF!,$AA21,IF($AA21=#REF!,$AA21,IF($AA21=#REF!,$AA21,"Error -- Availability entered in an incorrect format"))))))))</f>
        <v>N</v>
      </c>
    </row>
    <row r="22" spans="1:28" s="11" customFormat="1" x14ac:dyDescent="0.25">
      <c r="A22" s="7">
        <v>10</v>
      </c>
      <c r="B22" s="9"/>
      <c r="C22" s="12"/>
      <c r="D22" s="8"/>
      <c r="E22" s="12"/>
      <c r="F22" s="124" t="e">
        <f t="shared" si="0"/>
        <v>#REF!</v>
      </c>
      <c r="G22" s="9"/>
      <c r="AA22" s="11" t="str">
        <f t="shared" si="1"/>
        <v/>
      </c>
      <c r="AB22" s="11" t="str">
        <f>IF(LEN($AA22)=0,"N",IF(LEN($AA22)&gt;1,"Error -- Availability entered in an incorrect format",IF($AA22=#REF!,$AA22,IF($AA22=#REF!,$AA22,IF($AA22=#REF!,$AA22,IF($AA22=#REF!,$AA22,IF($AA22=#REF!,$AA22,IF($AA22=#REF!,$AA22,"Error -- Availability entered in an incorrect format"))))))))</f>
        <v>N</v>
      </c>
    </row>
    <row r="23" spans="1:28" s="11" customFormat="1" x14ac:dyDescent="0.25">
      <c r="A23" s="7">
        <v>11</v>
      </c>
      <c r="B23" s="9"/>
      <c r="C23" s="12"/>
      <c r="D23" s="8"/>
      <c r="E23" s="12"/>
      <c r="F23" s="124" t="e">
        <f t="shared" si="0"/>
        <v>#REF!</v>
      </c>
      <c r="G23" s="9"/>
      <c r="AA23" s="11" t="str">
        <f t="shared" si="1"/>
        <v/>
      </c>
      <c r="AB23" s="11" t="str">
        <f>IF(LEN($AA23)=0,"N",IF(LEN($AA23)&gt;1,"Error -- Availability entered in an incorrect format",IF($AA23=#REF!,$AA23,IF($AA23=#REF!,$AA23,IF($AA23=#REF!,$AA23,IF($AA23=#REF!,$AA23,IF($AA23=#REF!,$AA23,IF($AA23=#REF!,$AA23,"Error -- Availability entered in an incorrect format"))))))))</f>
        <v>N</v>
      </c>
    </row>
    <row r="24" spans="1:28" s="11" customFormat="1" x14ac:dyDescent="0.25">
      <c r="A24" s="7">
        <v>12</v>
      </c>
      <c r="B24" s="9"/>
      <c r="C24" s="12"/>
      <c r="D24" s="8"/>
      <c r="E24" s="12"/>
      <c r="F24" s="124" t="e">
        <f t="shared" si="0"/>
        <v>#REF!</v>
      </c>
      <c r="G24" s="9"/>
      <c r="AA24" s="11" t="str">
        <f t="shared" si="1"/>
        <v/>
      </c>
      <c r="AB24" s="11" t="str">
        <f>IF(LEN($AA24)=0,"N",IF(LEN($AA24)&gt;1,"Error -- Availability entered in an incorrect format",IF($AA24=#REF!,$AA24,IF($AA24=#REF!,$AA24,IF($AA24=#REF!,$AA24,IF($AA24=#REF!,$AA24,IF($AA24=#REF!,$AA24,IF($AA24=#REF!,$AA24,"Error -- Availability entered in an incorrect format"))))))))</f>
        <v>N</v>
      </c>
    </row>
    <row r="25" spans="1:28" s="11" customFormat="1" x14ac:dyDescent="0.25">
      <c r="A25" s="7">
        <v>13</v>
      </c>
      <c r="B25" s="6"/>
      <c r="C25" s="10"/>
      <c r="D25" s="10"/>
      <c r="E25" s="10"/>
      <c r="F25" s="124" t="e">
        <f t="shared" si="0"/>
        <v>#REF!</v>
      </c>
      <c r="G25" s="6"/>
      <c r="AA25" s="11" t="str">
        <f t="shared" si="1"/>
        <v/>
      </c>
      <c r="AB25" s="11" t="str">
        <f>IF(LEN($AA25)=0,"N",IF(LEN($AA25)&gt;1,"Error -- Availability entered in an incorrect format",IF($AA25=#REF!,$AA25,IF($AA25=#REF!,$AA25,IF($AA25=#REF!,$AA25,IF($AA25=#REF!,$AA25,IF($AA25=#REF!,$AA25,IF($AA25=#REF!,$AA25,"Error -- Availability entered in an incorrect format"))))))))</f>
        <v>N</v>
      </c>
    </row>
    <row r="26" spans="1:28" s="11" customFormat="1" x14ac:dyDescent="0.25">
      <c r="A26" s="7">
        <v>14</v>
      </c>
      <c r="B26" s="6"/>
      <c r="C26" s="10"/>
      <c r="D26" s="10"/>
      <c r="E26" s="10"/>
      <c r="F26" s="124" t="e">
        <f t="shared" si="0"/>
        <v>#REF!</v>
      </c>
      <c r="G26" s="6"/>
      <c r="AA26" s="11" t="str">
        <f t="shared" si="1"/>
        <v/>
      </c>
      <c r="AB26" s="11" t="str">
        <f>IF(LEN($AA26)=0,"N",IF(LEN($AA26)&gt;1,"Error -- Availability entered in an incorrect format",IF($AA26=#REF!,$AA26,IF($AA26=#REF!,$AA26,IF($AA26=#REF!,$AA26,IF($AA26=#REF!,$AA26,IF($AA26=#REF!,$AA26,IF($AA26=#REF!,$AA26,"Error -- Availability entered in an incorrect format"))))))))</f>
        <v>N</v>
      </c>
    </row>
    <row r="27" spans="1:28" s="11" customFormat="1" x14ac:dyDescent="0.25">
      <c r="A27" s="7">
        <v>15</v>
      </c>
      <c r="B27" s="6"/>
      <c r="C27" s="10"/>
      <c r="D27" s="10"/>
      <c r="E27" s="10"/>
      <c r="F27" s="124" t="e">
        <f t="shared" si="0"/>
        <v>#REF!</v>
      </c>
      <c r="G27" s="6"/>
      <c r="AA27" s="11" t="str">
        <f t="shared" si="1"/>
        <v/>
      </c>
      <c r="AB27" s="11" t="str">
        <f>IF(LEN($AA27)=0,"N",IF(LEN($AA27)&gt;1,"Error -- Availability entered in an incorrect format",IF($AA27=#REF!,$AA27,IF($AA27=#REF!,$AA27,IF($AA27=#REF!,$AA27,IF($AA27=#REF!,$AA27,IF($AA27=#REF!,$AA27,IF($AA27=#REF!,$AA27,"Error -- Availability entered in an incorrect format"))))))))</f>
        <v>N</v>
      </c>
    </row>
    <row r="28" spans="1:28" s="11" customFormat="1" x14ac:dyDescent="0.25">
      <c r="A28" s="7">
        <v>16</v>
      </c>
      <c r="B28" s="6"/>
      <c r="C28" s="10"/>
      <c r="D28" s="10"/>
      <c r="E28" s="10"/>
      <c r="F28" s="124" t="e">
        <f t="shared" si="0"/>
        <v>#REF!</v>
      </c>
      <c r="G28" s="6"/>
      <c r="AA28" s="11" t="str">
        <f t="shared" si="1"/>
        <v/>
      </c>
      <c r="AB28" s="11" t="str">
        <f>IF(LEN($AA28)=0,"N",IF(LEN($AA28)&gt;1,"Error -- Availability entered in an incorrect format",IF($AA28=#REF!,$AA28,IF($AA28=#REF!,$AA28,IF($AA28=#REF!,$AA28,IF($AA28=#REF!,$AA28,IF($AA28=#REF!,$AA28,IF($AA28=#REF!,$AA28,"Error -- Availability entered in an incorrect format"))))))))</f>
        <v>N</v>
      </c>
    </row>
    <row r="29" spans="1:28" s="11" customFormat="1" x14ac:dyDescent="0.25">
      <c r="A29" s="7">
        <v>17</v>
      </c>
      <c r="B29" s="6"/>
      <c r="C29" s="10"/>
      <c r="D29" s="10"/>
      <c r="E29" s="10"/>
      <c r="F29" s="124" t="e">
        <f t="shared" si="0"/>
        <v>#REF!</v>
      </c>
      <c r="G29" s="6"/>
      <c r="AA29" s="11" t="str">
        <f t="shared" si="1"/>
        <v/>
      </c>
      <c r="AB29" s="11" t="str">
        <f>IF(LEN($AA29)=0,"N",IF(LEN($AA29)&gt;1,"Error -- Availability entered in an incorrect format",IF($AA29=#REF!,$AA29,IF($AA29=#REF!,$AA29,IF($AA29=#REF!,$AA29,IF($AA29=#REF!,$AA29,IF($AA29=#REF!,$AA29,IF($AA29=#REF!,$AA29,"Error -- Availability entered in an incorrect format"))))))))</f>
        <v>N</v>
      </c>
    </row>
    <row r="30" spans="1:28" s="11" customFormat="1" x14ac:dyDescent="0.25">
      <c r="A30" s="7">
        <v>18</v>
      </c>
      <c r="B30" s="6"/>
      <c r="C30" s="10"/>
      <c r="D30" s="10"/>
      <c r="E30" s="10"/>
      <c r="F30" s="124" t="e">
        <f t="shared" si="0"/>
        <v>#REF!</v>
      </c>
      <c r="G30" s="6"/>
      <c r="AA30" s="11" t="str">
        <f t="shared" si="1"/>
        <v/>
      </c>
      <c r="AB30" s="11" t="str">
        <f>IF(LEN($AA30)=0,"N",IF(LEN($AA30)&gt;1,"Error -- Availability entered in an incorrect format",IF($AA30=#REF!,$AA30,IF($AA30=#REF!,$AA30,IF($AA30=#REF!,$AA30,IF($AA30=#REF!,$AA30,IF($AA30=#REF!,$AA30,IF($AA30=#REF!,$AA30,"Error -- Availability entered in an incorrect format"))))))))</f>
        <v>N</v>
      </c>
    </row>
    <row r="31" spans="1:28" s="11" customFormat="1" x14ac:dyDescent="0.25">
      <c r="A31" s="7">
        <v>19</v>
      </c>
      <c r="B31" s="6"/>
      <c r="C31" s="10"/>
      <c r="D31" s="7"/>
      <c r="E31" s="10"/>
      <c r="F31" s="124" t="e">
        <f t="shared" si="0"/>
        <v>#REF!</v>
      </c>
      <c r="G31" s="6"/>
      <c r="AA31" s="11" t="str">
        <f t="shared" si="1"/>
        <v/>
      </c>
      <c r="AB31" s="11" t="str">
        <f>IF(LEN($AA31)=0,"N",IF(LEN($AA31)&gt;1,"Error -- Availability entered in an incorrect format",IF($AA31=#REF!,$AA31,IF($AA31=#REF!,$AA31,IF($AA31=#REF!,$AA31,IF($AA31=#REF!,$AA31,IF($AA31=#REF!,$AA31,IF($AA31=#REF!,$AA31,"Error -- Availability entered in an incorrect format"))))))))</f>
        <v>N</v>
      </c>
    </row>
    <row r="32" spans="1:28" s="11" customFormat="1" x14ac:dyDescent="0.25">
      <c r="A32" s="7">
        <v>20</v>
      </c>
      <c r="B32" s="6"/>
      <c r="C32" s="10"/>
      <c r="D32" s="7"/>
      <c r="E32" s="10"/>
      <c r="F32" s="124" t="e">
        <f t="shared" si="0"/>
        <v>#REF!</v>
      </c>
      <c r="G32" s="6"/>
      <c r="AA32" s="11" t="str">
        <f t="shared" si="1"/>
        <v/>
      </c>
      <c r="AB32" s="11" t="str">
        <f>IF(LEN($AA32)=0,"N",IF(LEN($AA32)&gt;1,"Error -- Availability entered in an incorrect format",IF($AA32=#REF!,$AA32,IF($AA32=#REF!,$AA32,IF($AA32=#REF!,$AA32,IF($AA32=#REF!,$AA32,IF($AA32=#REF!,$AA32,IF($AA32=#REF!,$AA32,"Error -- Availability entered in an incorrect format"))))))))</f>
        <v>N</v>
      </c>
    </row>
    <row r="33" spans="1:28" s="11" customFormat="1" x14ac:dyDescent="0.25">
      <c r="A33" s="7">
        <v>21</v>
      </c>
      <c r="B33" s="6"/>
      <c r="C33" s="10"/>
      <c r="D33" s="7"/>
      <c r="E33" s="10"/>
      <c r="F33" s="124" t="e">
        <f t="shared" si="0"/>
        <v>#REF!</v>
      </c>
      <c r="G33" s="6"/>
      <c r="AA33" s="11" t="str">
        <f t="shared" si="1"/>
        <v/>
      </c>
      <c r="AB33" s="11" t="str">
        <f>IF(LEN($AA33)=0,"N",IF(LEN($AA33)&gt;1,"Error -- Availability entered in an incorrect format",IF($AA33=#REF!,$AA33,IF($AA33=#REF!,$AA33,IF($AA33=#REF!,$AA33,IF($AA33=#REF!,$AA33,IF($AA33=#REF!,$AA33,IF($AA33=#REF!,$AA33,"Error -- Availability entered in an incorrect format"))))))))</f>
        <v>N</v>
      </c>
    </row>
    <row r="34" spans="1:28" s="11" customFormat="1" x14ac:dyDescent="0.25">
      <c r="A34" s="7">
        <v>22</v>
      </c>
      <c r="B34" s="6"/>
      <c r="C34" s="10"/>
      <c r="D34" s="7"/>
      <c r="E34" s="10"/>
      <c r="F34" s="124" t="e">
        <f t="shared" si="0"/>
        <v>#REF!</v>
      </c>
      <c r="G34" s="6"/>
      <c r="AA34" s="11" t="str">
        <f t="shared" si="1"/>
        <v/>
      </c>
      <c r="AB34" s="11" t="str">
        <f>IF(LEN($AA34)=0,"N",IF(LEN($AA34)&gt;1,"Error -- Availability entered in an incorrect format",IF($AA34=#REF!,$AA34,IF($AA34=#REF!,$AA34,IF($AA34=#REF!,$AA34,IF($AA34=#REF!,$AA34,IF($AA34=#REF!,$AA34,IF($AA34=#REF!,$AA34,"Error -- Availability entered in an incorrect format"))))))))</f>
        <v>N</v>
      </c>
    </row>
    <row r="35" spans="1:28" s="11" customFormat="1" x14ac:dyDescent="0.25">
      <c r="A35" s="7">
        <v>23</v>
      </c>
      <c r="B35" s="6"/>
      <c r="C35" s="10"/>
      <c r="D35" s="7"/>
      <c r="E35" s="10"/>
      <c r="F35" s="124" t="e">
        <f t="shared" si="0"/>
        <v>#REF!</v>
      </c>
      <c r="G35" s="6"/>
      <c r="AA35" s="11" t="str">
        <f t="shared" si="1"/>
        <v/>
      </c>
      <c r="AB35" s="11" t="str">
        <f>IF(LEN($AA35)=0,"N",IF(LEN($AA35)&gt;1,"Error -- Availability entered in an incorrect format",IF($AA35=#REF!,$AA35,IF($AA35=#REF!,$AA35,IF($AA35=#REF!,$AA35,IF($AA35=#REF!,$AA35,IF($AA35=#REF!,$AA35,IF($AA35=#REF!,$AA35,"Error -- Availability entered in an incorrect format"))))))))</f>
        <v>N</v>
      </c>
    </row>
    <row r="36" spans="1:28" s="11" customFormat="1" x14ac:dyDescent="0.25">
      <c r="A36" s="7">
        <v>24</v>
      </c>
      <c r="B36" s="6"/>
      <c r="C36" s="10"/>
      <c r="D36" s="7"/>
      <c r="E36" s="10"/>
      <c r="F36" s="124" t="e">
        <f t="shared" si="0"/>
        <v>#REF!</v>
      </c>
      <c r="G36" s="6"/>
      <c r="AA36" s="11" t="str">
        <f t="shared" si="1"/>
        <v/>
      </c>
      <c r="AB36" s="11" t="str">
        <f>IF(LEN($AA36)=0,"N",IF(LEN($AA36)&gt;1,"Error -- Availability entered in an incorrect format",IF($AA36=#REF!,$AA36,IF($AA36=#REF!,$AA36,IF($AA36=#REF!,$AA36,IF($AA36=#REF!,$AA36,IF($AA36=#REF!,$AA36,IF($AA36=#REF!,$AA36,"Error -- Availability entered in an incorrect format"))))))))</f>
        <v>N</v>
      </c>
    </row>
    <row r="37" spans="1:28" s="11" customFormat="1" x14ac:dyDescent="0.25">
      <c r="A37" s="7">
        <v>25</v>
      </c>
      <c r="B37" s="6"/>
      <c r="C37" s="10"/>
      <c r="D37" s="7"/>
      <c r="E37" s="10"/>
      <c r="F37" s="124" t="e">
        <f t="shared" si="0"/>
        <v>#REF!</v>
      </c>
      <c r="G37" s="6"/>
      <c r="AA37" s="11" t="str">
        <f t="shared" si="1"/>
        <v/>
      </c>
      <c r="AB37" s="11" t="str">
        <f>IF(LEN($AA37)=0,"N",IF(LEN($AA37)&gt;1,"Error -- Availability entered in an incorrect format",IF($AA37=#REF!,$AA37,IF($AA37=#REF!,$AA37,IF($AA37=#REF!,$AA37,IF($AA37=#REF!,$AA37,IF($AA37=#REF!,$AA37,IF($AA37=#REF!,$AA37,"Error -- Availability entered in an incorrect format"))))))))</f>
        <v>N</v>
      </c>
    </row>
    <row r="38" spans="1:28" s="11" customFormat="1" x14ac:dyDescent="0.25">
      <c r="A38" s="7">
        <v>26</v>
      </c>
      <c r="B38" s="6"/>
      <c r="C38" s="10"/>
      <c r="D38" s="7"/>
      <c r="E38" s="10"/>
      <c r="F38" s="124" t="e">
        <f t="shared" si="0"/>
        <v>#REF!</v>
      </c>
      <c r="G38" s="6"/>
      <c r="AA38" s="11" t="str">
        <f t="shared" si="1"/>
        <v/>
      </c>
      <c r="AB38" s="11" t="str">
        <f>IF(LEN($AA38)=0,"N",IF(LEN($AA38)&gt;1,"Error -- Availability entered in an incorrect format",IF($AA38=#REF!,$AA38,IF($AA38=#REF!,$AA38,IF($AA38=#REF!,$AA38,IF($AA38=#REF!,$AA38,IF($AA38=#REF!,$AA38,IF($AA38=#REF!,$AA38,"Error -- Availability entered in an incorrect format"))))))))</f>
        <v>N</v>
      </c>
    </row>
    <row r="39" spans="1:28" s="11" customFormat="1" x14ac:dyDescent="0.25">
      <c r="A39" s="7">
        <v>27</v>
      </c>
      <c r="B39" s="6"/>
      <c r="C39" s="10"/>
      <c r="D39" s="7"/>
      <c r="E39" s="10"/>
      <c r="F39" s="124" t="e">
        <f t="shared" si="0"/>
        <v>#REF!</v>
      </c>
      <c r="G39" s="6"/>
      <c r="AA39" s="11" t="str">
        <f t="shared" si="1"/>
        <v/>
      </c>
      <c r="AB39" s="11" t="str">
        <f>IF(LEN($AA39)=0,"N",IF(LEN($AA39)&gt;1,"Error -- Availability entered in an incorrect format",IF($AA39=#REF!,$AA39,IF($AA39=#REF!,$AA39,IF($AA39=#REF!,$AA39,IF($AA39=#REF!,$AA39,IF($AA39=#REF!,$AA39,IF($AA39=#REF!,$AA39,"Error -- Availability entered in an incorrect format"))))))))</f>
        <v>N</v>
      </c>
    </row>
    <row r="40" spans="1:28" s="11" customFormat="1" x14ac:dyDescent="0.25">
      <c r="A40" s="7">
        <v>28</v>
      </c>
      <c r="B40" s="6"/>
      <c r="C40" s="10"/>
      <c r="D40" s="7"/>
      <c r="E40" s="10"/>
      <c r="F40" s="124" t="e">
        <f t="shared" si="0"/>
        <v>#REF!</v>
      </c>
      <c r="G40" s="6"/>
      <c r="AA40" s="11" t="str">
        <f t="shared" si="1"/>
        <v/>
      </c>
      <c r="AB40" s="11" t="str">
        <f>IF(LEN($AA40)=0,"N",IF(LEN($AA40)&gt;1,"Error -- Availability entered in an incorrect format",IF($AA40=#REF!,$AA40,IF($AA40=#REF!,$AA40,IF($AA40=#REF!,$AA40,IF($AA40=#REF!,$AA40,IF($AA40=#REF!,$AA40,IF($AA40=#REF!,$AA40,"Error -- Availability entered in an incorrect format"))))))))</f>
        <v>N</v>
      </c>
    </row>
    <row r="41" spans="1:28" s="11" customFormat="1" x14ac:dyDescent="0.25">
      <c r="A41" s="7">
        <v>29</v>
      </c>
      <c r="B41" s="6"/>
      <c r="C41" s="10"/>
      <c r="D41" s="7"/>
      <c r="E41" s="10"/>
      <c r="F41" s="124" t="e">
        <f t="shared" si="0"/>
        <v>#REF!</v>
      </c>
      <c r="G41" s="6"/>
      <c r="AA41" s="11" t="str">
        <f t="shared" si="1"/>
        <v/>
      </c>
      <c r="AB41" s="11" t="str">
        <f>IF(LEN($AA41)=0,"N",IF(LEN($AA41)&gt;1,"Error -- Availability entered in an incorrect format",IF($AA41=#REF!,$AA41,IF($AA41=#REF!,$AA41,IF($AA41=#REF!,$AA41,IF($AA41=#REF!,$AA41,IF($AA41=#REF!,$AA41,IF($AA41=#REF!,$AA41,"Error -- Availability entered in an incorrect format"))))))))</f>
        <v>N</v>
      </c>
    </row>
    <row r="42" spans="1:28" s="11" customFormat="1" x14ac:dyDescent="0.25">
      <c r="A42" s="7">
        <v>30</v>
      </c>
      <c r="B42" s="6"/>
      <c r="C42" s="10"/>
      <c r="D42" s="7"/>
      <c r="E42" s="10"/>
      <c r="F42" s="124" t="e">
        <f t="shared" si="0"/>
        <v>#REF!</v>
      </c>
      <c r="G42" s="6"/>
      <c r="AA42" s="11" t="str">
        <f t="shared" si="1"/>
        <v/>
      </c>
      <c r="AB42" s="11" t="str">
        <f>IF(LEN($AA42)=0,"N",IF(LEN($AA42)&gt;1,"Error -- Availability entered in an incorrect format",IF($AA42=#REF!,$AA42,IF($AA42=#REF!,$AA42,IF($AA42=#REF!,$AA42,IF($AA42=#REF!,$AA42,IF($AA42=#REF!,$AA42,IF($AA42=#REF!,$AA42,"Error -- Availability entered in an incorrect format"))))))))</f>
        <v>N</v>
      </c>
    </row>
    <row r="43" spans="1:28" s="11" customFormat="1" x14ac:dyDescent="0.25">
      <c r="A43" s="7">
        <v>31</v>
      </c>
      <c r="B43" s="6"/>
      <c r="C43" s="10"/>
      <c r="D43" s="7"/>
      <c r="E43" s="10"/>
      <c r="F43" s="124" t="e">
        <f t="shared" si="0"/>
        <v>#REF!</v>
      </c>
      <c r="G43" s="6"/>
      <c r="AA43" s="11" t="str">
        <f t="shared" si="1"/>
        <v/>
      </c>
      <c r="AB43" s="11" t="str">
        <f>IF(LEN($AA43)=0,"N",IF(LEN($AA43)&gt;1,"Error -- Availability entered in an incorrect format",IF($AA43=#REF!,$AA43,IF($AA43=#REF!,$AA43,IF($AA43=#REF!,$AA43,IF($AA43=#REF!,$AA43,IF($AA43=#REF!,$AA43,IF($AA43=#REF!,$AA43,"Error -- Availability entered in an incorrect format"))))))))</f>
        <v>N</v>
      </c>
    </row>
    <row r="44" spans="1:28" s="11" customFormat="1" x14ac:dyDescent="0.25">
      <c r="A44" s="7">
        <v>32</v>
      </c>
      <c r="B44" s="6"/>
      <c r="C44" s="10"/>
      <c r="D44" s="7"/>
      <c r="E44" s="10"/>
      <c r="F44" s="124" t="e">
        <f t="shared" si="0"/>
        <v>#REF!</v>
      </c>
      <c r="G44" s="6"/>
      <c r="AA44" s="11" t="str">
        <f t="shared" si="1"/>
        <v/>
      </c>
      <c r="AB44" s="11" t="str">
        <f>IF(LEN($AA44)=0,"N",IF(LEN($AA44)&gt;1,"Error -- Availability entered in an incorrect format",IF($AA44=#REF!,$AA44,IF($AA44=#REF!,$AA44,IF($AA44=#REF!,$AA44,IF($AA44=#REF!,$AA44,IF($AA44=#REF!,$AA44,IF($AA44=#REF!,$AA44,"Error -- Availability entered in an incorrect format"))))))))</f>
        <v>N</v>
      </c>
    </row>
    <row r="45" spans="1:28" s="11" customFormat="1" x14ac:dyDescent="0.25">
      <c r="A45" s="7">
        <v>33</v>
      </c>
      <c r="B45" s="6"/>
      <c r="C45" s="10"/>
      <c r="D45" s="7"/>
      <c r="E45" s="10"/>
      <c r="F45" s="124" t="e">
        <f t="shared" si="0"/>
        <v>#REF!</v>
      </c>
      <c r="G45" s="6"/>
      <c r="AA45" s="11" t="str">
        <f t="shared" si="1"/>
        <v/>
      </c>
      <c r="AB45" s="11" t="str">
        <f>IF(LEN($AA45)=0,"N",IF(LEN($AA45)&gt;1,"Error -- Availability entered in an incorrect format",IF($AA45=#REF!,$AA45,IF($AA45=#REF!,$AA45,IF($AA45=#REF!,$AA45,IF($AA45=#REF!,$AA45,IF($AA45=#REF!,$AA45,IF($AA45=#REF!,$AA45,"Error -- Availability entered in an incorrect format"))))))))</f>
        <v>N</v>
      </c>
    </row>
    <row r="46" spans="1:28" s="11" customFormat="1" x14ac:dyDescent="0.25">
      <c r="A46" s="7">
        <v>34</v>
      </c>
      <c r="B46" s="6"/>
      <c r="C46" s="10"/>
      <c r="D46" s="7"/>
      <c r="E46" s="10"/>
      <c r="F46" s="124" t="e">
        <f t="shared" si="0"/>
        <v>#REF!</v>
      </c>
      <c r="G46" s="6"/>
      <c r="AA46" s="11" t="str">
        <f t="shared" si="1"/>
        <v/>
      </c>
      <c r="AB46" s="11" t="str">
        <f>IF(LEN($AA46)=0,"N",IF(LEN($AA46)&gt;1,"Error -- Availability entered in an incorrect format",IF($AA46=#REF!,$AA46,IF($AA46=#REF!,$AA46,IF($AA46=#REF!,$AA46,IF($AA46=#REF!,$AA46,IF($AA46=#REF!,$AA46,IF($AA46=#REF!,$AA46,"Error -- Availability entered in an incorrect format"))))))))</f>
        <v>N</v>
      </c>
    </row>
    <row r="47" spans="1:28" s="11" customFormat="1" x14ac:dyDescent="0.25">
      <c r="A47" s="7">
        <v>35</v>
      </c>
      <c r="B47" s="6"/>
      <c r="C47" s="10"/>
      <c r="D47" s="7"/>
      <c r="E47" s="10"/>
      <c r="F47" s="124" t="e">
        <f t="shared" si="0"/>
        <v>#REF!</v>
      </c>
      <c r="G47" s="6"/>
      <c r="AA47" s="11" t="str">
        <f t="shared" si="1"/>
        <v/>
      </c>
      <c r="AB47" s="11" t="str">
        <f>IF(LEN($AA47)=0,"N",IF(LEN($AA47)&gt;1,"Error -- Availability entered in an incorrect format",IF($AA47=#REF!,$AA47,IF($AA47=#REF!,$AA47,IF($AA47=#REF!,$AA47,IF($AA47=#REF!,$AA47,IF($AA47=#REF!,$AA47,IF($AA47=#REF!,$AA47,"Error -- Availability entered in an incorrect format"))))))))</f>
        <v>N</v>
      </c>
    </row>
    <row r="48" spans="1:28" s="11" customFormat="1" x14ac:dyDescent="0.25">
      <c r="A48" s="7">
        <v>36</v>
      </c>
      <c r="B48" s="6"/>
      <c r="C48" s="10"/>
      <c r="D48" s="7"/>
      <c r="E48" s="10"/>
      <c r="F48" s="124" t="e">
        <f t="shared" si="0"/>
        <v>#REF!</v>
      </c>
      <c r="G48" s="6"/>
      <c r="AA48" s="11" t="str">
        <f t="shared" si="1"/>
        <v/>
      </c>
      <c r="AB48" s="11" t="str">
        <f>IF(LEN($AA48)=0,"N",IF(LEN($AA48)&gt;1,"Error -- Availability entered in an incorrect format",IF($AA48=#REF!,$AA48,IF($AA48=#REF!,$AA48,IF($AA48=#REF!,$AA48,IF($AA48=#REF!,$AA48,IF($AA48=#REF!,$AA48,IF($AA48=#REF!,$AA48,"Error -- Availability entered in an incorrect format"))))))))</f>
        <v>N</v>
      </c>
    </row>
    <row r="49" spans="1:28" s="11" customFormat="1" x14ac:dyDescent="0.25">
      <c r="A49" s="7">
        <v>37</v>
      </c>
      <c r="B49" s="6"/>
      <c r="C49" s="10"/>
      <c r="D49" s="7"/>
      <c r="E49" s="10"/>
      <c r="F49" s="124" t="e">
        <f t="shared" si="0"/>
        <v>#REF!</v>
      </c>
      <c r="G49" s="6"/>
      <c r="AA49" s="11" t="str">
        <f t="shared" si="1"/>
        <v/>
      </c>
      <c r="AB49" s="11" t="str">
        <f>IF(LEN($AA49)=0,"N",IF(LEN($AA49)&gt;1,"Error -- Availability entered in an incorrect format",IF($AA49=#REF!,$AA49,IF($AA49=#REF!,$AA49,IF($AA49=#REF!,$AA49,IF($AA49=#REF!,$AA49,IF($AA49=#REF!,$AA49,IF($AA49=#REF!,$AA49,"Error -- Availability entered in an incorrect format"))))))))</f>
        <v>N</v>
      </c>
    </row>
    <row r="50" spans="1:28" s="11" customFormat="1" x14ac:dyDescent="0.25">
      <c r="A50" s="7">
        <v>38</v>
      </c>
      <c r="B50" s="6"/>
      <c r="C50" s="10"/>
      <c r="D50" s="7"/>
      <c r="E50" s="10"/>
      <c r="F50" s="124" t="e">
        <f t="shared" si="0"/>
        <v>#REF!</v>
      </c>
      <c r="G50" s="6"/>
      <c r="AA50" s="11" t="str">
        <f t="shared" si="1"/>
        <v/>
      </c>
      <c r="AB50" s="11" t="str">
        <f>IF(LEN($AA50)=0,"N",IF(LEN($AA50)&gt;1,"Error -- Availability entered in an incorrect format",IF($AA50=#REF!,$AA50,IF($AA50=#REF!,$AA50,IF($AA50=#REF!,$AA50,IF($AA50=#REF!,$AA50,IF($AA50=#REF!,$AA50,IF($AA50=#REF!,$AA50,"Error -- Availability entered in an incorrect format"))))))))</f>
        <v>N</v>
      </c>
    </row>
    <row r="51" spans="1:28" s="11" customFormat="1" x14ac:dyDescent="0.25">
      <c r="A51" s="7">
        <v>39</v>
      </c>
      <c r="B51" s="6"/>
      <c r="C51" s="10"/>
      <c r="D51" s="7"/>
      <c r="E51" s="10"/>
      <c r="F51" s="124" t="e">
        <f t="shared" si="0"/>
        <v>#REF!</v>
      </c>
      <c r="G51" s="6"/>
      <c r="AA51" s="11" t="str">
        <f t="shared" si="1"/>
        <v/>
      </c>
      <c r="AB51" s="11" t="str">
        <f>IF(LEN($AA51)=0,"N",IF(LEN($AA51)&gt;1,"Error -- Availability entered in an incorrect format",IF($AA51=#REF!,$AA51,IF($AA51=#REF!,$AA51,IF($AA51=#REF!,$AA51,IF($AA51=#REF!,$AA51,IF($AA51=#REF!,$AA51,IF($AA51=#REF!,$AA51,"Error -- Availability entered in an incorrect format"))))))))</f>
        <v>N</v>
      </c>
    </row>
    <row r="52" spans="1:28" s="11" customFormat="1" x14ac:dyDescent="0.25">
      <c r="A52" s="7">
        <v>40</v>
      </c>
      <c r="B52" s="6"/>
      <c r="C52" s="10"/>
      <c r="D52" s="7"/>
      <c r="E52" s="10"/>
      <c r="F52" s="124" t="e">
        <f t="shared" si="0"/>
        <v>#REF!</v>
      </c>
      <c r="G52" s="6"/>
      <c r="AA52" s="11" t="str">
        <f t="shared" si="1"/>
        <v/>
      </c>
      <c r="AB52" s="11" t="str">
        <f>IF(LEN($AA52)=0,"N",IF(LEN($AA52)&gt;1,"Error -- Availability entered in an incorrect format",IF($AA52=#REF!,$AA52,IF($AA52=#REF!,$AA52,IF($AA52=#REF!,$AA52,IF($AA52=#REF!,$AA52,IF($AA52=#REF!,$AA52,IF($AA52=#REF!,$AA52,"Error -- Availability entered in an incorrect format"))))))))</f>
        <v>N</v>
      </c>
    </row>
    <row r="53" spans="1:28" s="11" customFormat="1" x14ac:dyDescent="0.25">
      <c r="A53" s="7">
        <v>41</v>
      </c>
      <c r="B53" s="6"/>
      <c r="C53" s="10"/>
      <c r="D53" s="7"/>
      <c r="E53" s="10"/>
      <c r="F53" s="124" t="e">
        <f t="shared" si="0"/>
        <v>#REF!</v>
      </c>
      <c r="G53" s="6"/>
      <c r="AA53" s="11" t="str">
        <f t="shared" si="1"/>
        <v/>
      </c>
      <c r="AB53" s="11" t="str">
        <f>IF(LEN($AA53)=0,"N",IF(LEN($AA53)&gt;1,"Error -- Availability entered in an incorrect format",IF($AA53=#REF!,$AA53,IF($AA53=#REF!,$AA53,IF($AA53=#REF!,$AA53,IF($AA53=#REF!,$AA53,IF($AA53=#REF!,$AA53,IF($AA53=#REF!,$AA53,"Error -- Availability entered in an incorrect format"))))))))</f>
        <v>N</v>
      </c>
    </row>
    <row r="54" spans="1:28" s="11" customFormat="1" x14ac:dyDescent="0.25">
      <c r="A54" s="7">
        <v>42</v>
      </c>
      <c r="B54" s="6"/>
      <c r="C54" s="10"/>
      <c r="D54" s="7"/>
      <c r="E54" s="10"/>
      <c r="F54" s="124" t="e">
        <f t="shared" si="0"/>
        <v>#REF!</v>
      </c>
      <c r="G54" s="6"/>
      <c r="AA54" s="11" t="str">
        <f t="shared" si="1"/>
        <v/>
      </c>
      <c r="AB54" s="11" t="str">
        <f>IF(LEN($AA54)=0,"N",IF(LEN($AA54)&gt;1,"Error -- Availability entered in an incorrect format",IF($AA54=#REF!,$AA54,IF($AA54=#REF!,$AA54,IF($AA54=#REF!,$AA54,IF($AA54=#REF!,$AA54,IF($AA54=#REF!,$AA54,IF($AA54=#REF!,$AA54,"Error -- Availability entered in an incorrect format"))))))))</f>
        <v>N</v>
      </c>
    </row>
    <row r="55" spans="1:28" s="11" customFormat="1" x14ac:dyDescent="0.25">
      <c r="A55" s="7">
        <v>43</v>
      </c>
      <c r="B55" s="6"/>
      <c r="C55" s="10"/>
      <c r="D55" s="7"/>
      <c r="E55" s="10"/>
      <c r="F55" s="124" t="e">
        <f t="shared" si="0"/>
        <v>#REF!</v>
      </c>
      <c r="G55" s="6"/>
      <c r="AA55" s="11" t="str">
        <f t="shared" si="1"/>
        <v/>
      </c>
      <c r="AB55" s="11" t="str">
        <f>IF(LEN($AA55)=0,"N",IF(LEN($AA55)&gt;1,"Error -- Availability entered in an incorrect format",IF($AA55=#REF!,$AA55,IF($AA55=#REF!,$AA55,IF($AA55=#REF!,$AA55,IF($AA55=#REF!,$AA55,IF($AA55=#REF!,$AA55,IF($AA55=#REF!,$AA55,"Error -- Availability entered in an incorrect format"))))))))</f>
        <v>N</v>
      </c>
    </row>
    <row r="56" spans="1:28" s="11" customFormat="1" x14ac:dyDescent="0.25">
      <c r="A56" s="7">
        <v>44</v>
      </c>
      <c r="B56" s="6"/>
      <c r="C56" s="10"/>
      <c r="D56" s="7"/>
      <c r="E56" s="10"/>
      <c r="F56" s="124" t="e">
        <f t="shared" si="0"/>
        <v>#REF!</v>
      </c>
      <c r="G56" s="6"/>
      <c r="AA56" s="11" t="str">
        <f t="shared" si="1"/>
        <v/>
      </c>
      <c r="AB56" s="11" t="str">
        <f>IF(LEN($AA56)=0,"N",IF(LEN($AA56)&gt;1,"Error -- Availability entered in an incorrect format",IF($AA56=#REF!,$AA56,IF($AA56=#REF!,$AA56,IF($AA56=#REF!,$AA56,IF($AA56=#REF!,$AA56,IF($AA56=#REF!,$AA56,IF($AA56=#REF!,$AA56,"Error -- Availability entered in an incorrect format"))))))))</f>
        <v>N</v>
      </c>
    </row>
    <row r="57" spans="1:28" s="11" customFormat="1" x14ac:dyDescent="0.25">
      <c r="A57" s="7">
        <v>45</v>
      </c>
      <c r="B57" s="6"/>
      <c r="C57" s="10"/>
      <c r="D57" s="7"/>
      <c r="E57" s="10"/>
      <c r="F57" s="124" t="e">
        <f t="shared" si="0"/>
        <v>#REF!</v>
      </c>
      <c r="G57" s="6"/>
      <c r="AA57" s="11" t="str">
        <f t="shared" si="1"/>
        <v/>
      </c>
      <c r="AB57" s="11" t="str">
        <f>IF(LEN($AA57)=0,"N",IF(LEN($AA57)&gt;1,"Error -- Availability entered in an incorrect format",IF($AA57=#REF!,$AA57,IF($AA57=#REF!,$AA57,IF($AA57=#REF!,$AA57,IF($AA57=#REF!,$AA57,IF($AA57=#REF!,$AA57,IF($AA57=#REF!,$AA57,"Error -- Availability entered in an incorrect format"))))))))</f>
        <v>N</v>
      </c>
    </row>
    <row r="58" spans="1:28" s="11" customFormat="1" x14ac:dyDescent="0.25">
      <c r="A58" s="7">
        <v>46</v>
      </c>
      <c r="B58" s="6"/>
      <c r="C58" s="10"/>
      <c r="D58" s="7"/>
      <c r="E58" s="10"/>
      <c r="F58" s="124" t="e">
        <f t="shared" si="0"/>
        <v>#REF!</v>
      </c>
      <c r="G58" s="6"/>
      <c r="AA58" s="11" t="str">
        <f t="shared" si="1"/>
        <v/>
      </c>
      <c r="AB58" s="11" t="str">
        <f>IF(LEN($AA58)=0,"N",IF(LEN($AA58)&gt;1,"Error -- Availability entered in an incorrect format",IF($AA58=#REF!,$AA58,IF($AA58=#REF!,$AA58,IF($AA58=#REF!,$AA58,IF($AA58=#REF!,$AA58,IF($AA58=#REF!,$AA58,IF($AA58=#REF!,$AA58,"Error -- Availability entered in an incorrect format"))))))))</f>
        <v>N</v>
      </c>
    </row>
    <row r="59" spans="1:28" s="11" customFormat="1" x14ac:dyDescent="0.25">
      <c r="A59" s="7">
        <v>47</v>
      </c>
      <c r="B59" s="6"/>
      <c r="C59" s="10"/>
      <c r="D59" s="7"/>
      <c r="E59" s="10"/>
      <c r="F59" s="124" t="e">
        <f t="shared" si="0"/>
        <v>#REF!</v>
      </c>
      <c r="G59" s="6"/>
      <c r="AA59" s="11" t="str">
        <f t="shared" si="1"/>
        <v/>
      </c>
      <c r="AB59" s="11" t="str">
        <f>IF(LEN($AA59)=0,"N",IF(LEN($AA59)&gt;1,"Error -- Availability entered in an incorrect format",IF($AA59=#REF!,$AA59,IF($AA59=#REF!,$AA59,IF($AA59=#REF!,$AA59,IF($AA59=#REF!,$AA59,IF($AA59=#REF!,$AA59,IF($AA59=#REF!,$AA59,"Error -- Availability entered in an incorrect format"))))))))</f>
        <v>N</v>
      </c>
    </row>
    <row r="60" spans="1:28" s="11" customFormat="1" x14ac:dyDescent="0.25">
      <c r="A60" s="7">
        <v>48</v>
      </c>
      <c r="B60" s="6"/>
      <c r="C60" s="10"/>
      <c r="D60" s="7"/>
      <c r="E60" s="10"/>
      <c r="F60" s="124" t="e">
        <f t="shared" si="0"/>
        <v>#REF!</v>
      </c>
      <c r="G60" s="6"/>
      <c r="AA60" s="11" t="str">
        <f t="shared" si="1"/>
        <v/>
      </c>
      <c r="AB60" s="11" t="str">
        <f>IF(LEN($AA60)=0,"N",IF(LEN($AA60)&gt;1,"Error -- Availability entered in an incorrect format",IF($AA60=#REF!,$AA60,IF($AA60=#REF!,$AA60,IF($AA60=#REF!,$AA60,IF($AA60=#REF!,$AA60,IF($AA60=#REF!,$AA60,IF($AA60=#REF!,$AA60,"Error -- Availability entered in an incorrect format"))))))))</f>
        <v>N</v>
      </c>
    </row>
    <row r="61" spans="1:28" s="11" customFormat="1" x14ac:dyDescent="0.25">
      <c r="A61" s="7">
        <v>49</v>
      </c>
      <c r="B61" s="6"/>
      <c r="C61" s="10"/>
      <c r="D61" s="7"/>
      <c r="E61" s="10"/>
      <c r="F61" s="124" t="e">
        <f t="shared" si="0"/>
        <v>#REF!</v>
      </c>
      <c r="G61" s="6"/>
      <c r="AA61" s="11" t="str">
        <f t="shared" si="1"/>
        <v/>
      </c>
      <c r="AB61" s="11" t="str">
        <f>IF(LEN($AA61)=0,"N",IF(LEN($AA61)&gt;1,"Error -- Availability entered in an incorrect format",IF($AA61=#REF!,$AA61,IF($AA61=#REF!,$AA61,IF($AA61=#REF!,$AA61,IF($AA61=#REF!,$AA61,IF($AA61=#REF!,$AA61,IF($AA61=#REF!,$AA61,"Error -- Availability entered in an incorrect format"))))))))</f>
        <v>N</v>
      </c>
    </row>
    <row r="62" spans="1:28" s="11" customFormat="1" x14ac:dyDescent="0.25">
      <c r="A62" s="7">
        <v>50</v>
      </c>
      <c r="B62" s="6"/>
      <c r="C62" s="10"/>
      <c r="D62" s="7"/>
      <c r="E62" s="10"/>
      <c r="F62" s="124" t="e">
        <f t="shared" si="0"/>
        <v>#REF!</v>
      </c>
      <c r="G62" s="6"/>
      <c r="AA62" s="11" t="str">
        <f t="shared" si="1"/>
        <v/>
      </c>
      <c r="AB62" s="11" t="str">
        <f>IF(LEN($AA62)=0,"N",IF(LEN($AA62)&gt;1,"Error -- Availability entered in an incorrect format",IF($AA62=#REF!,$AA62,IF($AA62=#REF!,$AA62,IF($AA62=#REF!,$AA62,IF($AA62=#REF!,$AA62,IF($AA62=#REF!,$AA62,IF($AA62=#REF!,$AA62,"Error -- Availability entered in an incorrect format"))))))))</f>
        <v>N</v>
      </c>
    </row>
    <row r="63" spans="1:28" s="11" customFormat="1" x14ac:dyDescent="0.25">
      <c r="A63" s="7">
        <v>51</v>
      </c>
      <c r="B63" s="6"/>
      <c r="C63" s="10"/>
      <c r="D63" s="7"/>
      <c r="E63" s="10"/>
      <c r="F63" s="124" t="e">
        <f t="shared" si="0"/>
        <v>#REF!</v>
      </c>
      <c r="G63" s="6"/>
      <c r="AA63" s="11" t="str">
        <f t="shared" si="1"/>
        <v/>
      </c>
      <c r="AB63" s="11" t="str">
        <f>IF(LEN($AA63)=0,"N",IF(LEN($AA63)&gt;1,"Error -- Availability entered in an incorrect format",IF($AA63=#REF!,$AA63,IF($AA63=#REF!,$AA63,IF($AA63=#REF!,$AA63,IF($AA63=#REF!,$AA63,IF($AA63=#REF!,$AA63,IF($AA63=#REF!,$AA63,"Error -- Availability entered in an incorrect format"))))))))</f>
        <v>N</v>
      </c>
    </row>
    <row r="64" spans="1:28" s="11" customFormat="1" x14ac:dyDescent="0.25">
      <c r="A64" s="7">
        <v>52</v>
      </c>
      <c r="B64" s="6"/>
      <c r="C64" s="10"/>
      <c r="D64" s="7"/>
      <c r="E64" s="10"/>
      <c r="F64" s="124" t="e">
        <f t="shared" si="0"/>
        <v>#REF!</v>
      </c>
      <c r="G64" s="6"/>
      <c r="AA64" s="11" t="str">
        <f t="shared" si="1"/>
        <v/>
      </c>
      <c r="AB64" s="11" t="str">
        <f>IF(LEN($AA64)=0,"N",IF(LEN($AA64)&gt;1,"Error -- Availability entered in an incorrect format",IF($AA64=#REF!,$AA64,IF($AA64=#REF!,$AA64,IF($AA64=#REF!,$AA64,IF($AA64=#REF!,$AA64,IF($AA64=#REF!,$AA64,IF($AA64=#REF!,$AA64,"Error -- Availability entered in an incorrect format"))))))))</f>
        <v>N</v>
      </c>
    </row>
    <row r="65" spans="1:28" s="11" customFormat="1" x14ac:dyDescent="0.25">
      <c r="A65" s="7">
        <v>53</v>
      </c>
      <c r="B65" s="6"/>
      <c r="C65" s="10"/>
      <c r="D65" s="7"/>
      <c r="E65" s="10"/>
      <c r="F65" s="124" t="e">
        <f t="shared" si="0"/>
        <v>#REF!</v>
      </c>
      <c r="G65" s="6"/>
      <c r="AA65" s="11" t="str">
        <f t="shared" si="1"/>
        <v/>
      </c>
      <c r="AB65" s="11" t="str">
        <f>IF(LEN($AA65)=0,"N",IF(LEN($AA65)&gt;1,"Error -- Availability entered in an incorrect format",IF($AA65=#REF!,$AA65,IF($AA65=#REF!,$AA65,IF($AA65=#REF!,$AA65,IF($AA65=#REF!,$AA65,IF($AA65=#REF!,$AA65,IF($AA65=#REF!,$AA65,"Error -- Availability entered in an incorrect format"))))))))</f>
        <v>N</v>
      </c>
    </row>
    <row r="66" spans="1:28" s="11" customFormat="1" x14ac:dyDescent="0.25">
      <c r="A66" s="7">
        <v>54</v>
      </c>
      <c r="B66" s="6"/>
      <c r="C66" s="10"/>
      <c r="D66" s="7"/>
      <c r="E66" s="10"/>
      <c r="F66" s="124" t="e">
        <f t="shared" si="0"/>
        <v>#REF!</v>
      </c>
      <c r="G66" s="6"/>
      <c r="AA66" s="11" t="str">
        <f t="shared" si="1"/>
        <v/>
      </c>
      <c r="AB66" s="11" t="str">
        <f>IF(LEN($AA66)=0,"N",IF(LEN($AA66)&gt;1,"Error -- Availability entered in an incorrect format",IF($AA66=#REF!,$AA66,IF($AA66=#REF!,$AA66,IF($AA66=#REF!,$AA66,IF($AA66=#REF!,$AA66,IF($AA66=#REF!,$AA66,IF($AA66=#REF!,$AA66,"Error -- Availability entered in an incorrect format"))))))))</f>
        <v>N</v>
      </c>
    </row>
    <row r="67" spans="1:28" s="11" customFormat="1" x14ac:dyDescent="0.25">
      <c r="A67" s="7">
        <v>55</v>
      </c>
      <c r="B67" s="6"/>
      <c r="C67" s="10"/>
      <c r="D67" s="7"/>
      <c r="E67" s="10"/>
      <c r="F67" s="124" t="e">
        <f t="shared" si="0"/>
        <v>#REF!</v>
      </c>
      <c r="G67" s="6"/>
      <c r="AA67" s="11" t="str">
        <f t="shared" si="1"/>
        <v/>
      </c>
      <c r="AB67" s="11" t="str">
        <f>IF(LEN($AA67)=0,"N",IF(LEN($AA67)&gt;1,"Error -- Availability entered in an incorrect format",IF($AA67=#REF!,$AA67,IF($AA67=#REF!,$AA67,IF($AA67=#REF!,$AA67,IF($AA67=#REF!,$AA67,IF($AA67=#REF!,$AA67,IF($AA67=#REF!,$AA67,"Error -- Availability entered in an incorrect format"))))))))</f>
        <v>N</v>
      </c>
    </row>
    <row r="68" spans="1:28" s="11" customFormat="1" x14ac:dyDescent="0.25">
      <c r="A68" s="7">
        <v>56</v>
      </c>
      <c r="B68" s="6"/>
      <c r="C68" s="10"/>
      <c r="D68" s="7"/>
      <c r="E68" s="10"/>
      <c r="F68" s="124" t="e">
        <f t="shared" si="0"/>
        <v>#REF!</v>
      </c>
      <c r="G68" s="6"/>
      <c r="AA68" s="11" t="str">
        <f t="shared" si="1"/>
        <v/>
      </c>
      <c r="AB68" s="11" t="str">
        <f>IF(LEN($AA68)=0,"N",IF(LEN($AA68)&gt;1,"Error -- Availability entered in an incorrect format",IF($AA68=#REF!,$AA68,IF($AA68=#REF!,$AA68,IF($AA68=#REF!,$AA68,IF($AA68=#REF!,$AA68,IF($AA68=#REF!,$AA68,IF($AA68=#REF!,$AA68,"Error -- Availability entered in an incorrect format"))))))))</f>
        <v>N</v>
      </c>
    </row>
    <row r="69" spans="1:28" s="11" customFormat="1" x14ac:dyDescent="0.25">
      <c r="A69" s="7">
        <v>57</v>
      </c>
      <c r="B69" s="6"/>
      <c r="C69" s="10"/>
      <c r="D69" s="7"/>
      <c r="E69" s="10"/>
      <c r="F69" s="124" t="e">
        <f t="shared" si="0"/>
        <v>#REF!</v>
      </c>
      <c r="G69" s="6"/>
      <c r="AA69" s="11" t="str">
        <f t="shared" si="1"/>
        <v/>
      </c>
      <c r="AB69" s="11" t="str">
        <f>IF(LEN($AA69)=0,"N",IF(LEN($AA69)&gt;1,"Error -- Availability entered in an incorrect format",IF($AA69=#REF!,$AA69,IF($AA69=#REF!,$AA69,IF($AA69=#REF!,$AA69,IF($AA69=#REF!,$AA69,IF($AA69=#REF!,$AA69,IF($AA69=#REF!,$AA69,"Error -- Availability entered in an incorrect format"))))))))</f>
        <v>N</v>
      </c>
    </row>
    <row r="70" spans="1:28" s="11" customFormat="1" x14ac:dyDescent="0.25">
      <c r="A70" s="7">
        <v>58</v>
      </c>
      <c r="B70" s="6"/>
      <c r="C70" s="10"/>
      <c r="D70" s="7"/>
      <c r="E70" s="10"/>
      <c r="F70" s="124" t="e">
        <f t="shared" si="0"/>
        <v>#REF!</v>
      </c>
      <c r="G70" s="6"/>
      <c r="AA70" s="11" t="str">
        <f t="shared" si="1"/>
        <v/>
      </c>
      <c r="AB70" s="11" t="str">
        <f>IF(LEN($AA70)=0,"N",IF(LEN($AA70)&gt;1,"Error -- Availability entered in an incorrect format",IF($AA70=#REF!,$AA70,IF($AA70=#REF!,$AA70,IF($AA70=#REF!,$AA70,IF($AA70=#REF!,$AA70,IF($AA70=#REF!,$AA70,IF($AA70=#REF!,$AA70,"Error -- Availability entered in an incorrect format"))))))))</f>
        <v>N</v>
      </c>
    </row>
    <row r="71" spans="1:28" s="11" customFormat="1" x14ac:dyDescent="0.25">
      <c r="A71" s="7">
        <v>59</v>
      </c>
      <c r="B71" s="6"/>
      <c r="C71" s="10"/>
      <c r="D71" s="7"/>
      <c r="E71" s="10"/>
      <c r="F71" s="124" t="e">
        <f t="shared" si="0"/>
        <v>#REF!</v>
      </c>
      <c r="G71" s="6"/>
      <c r="AA71" s="11" t="str">
        <f t="shared" si="1"/>
        <v/>
      </c>
      <c r="AB71" s="11" t="str">
        <f>IF(LEN($AA71)=0,"N",IF(LEN($AA71)&gt;1,"Error -- Availability entered in an incorrect format",IF($AA71=#REF!,$AA71,IF($AA71=#REF!,$AA71,IF($AA71=#REF!,$AA71,IF($AA71=#REF!,$AA71,IF($AA71=#REF!,$AA71,IF($AA71=#REF!,$AA71,"Error -- Availability entered in an incorrect format"))))))))</f>
        <v>N</v>
      </c>
    </row>
    <row r="72" spans="1:28" s="11" customFormat="1" x14ac:dyDescent="0.25">
      <c r="A72" s="7">
        <v>60</v>
      </c>
      <c r="B72" s="6"/>
      <c r="C72" s="10"/>
      <c r="D72" s="7"/>
      <c r="E72" s="10"/>
      <c r="F72" s="124" t="e">
        <f t="shared" si="0"/>
        <v>#REF!</v>
      </c>
      <c r="G72" s="6"/>
      <c r="AA72" s="11" t="str">
        <f t="shared" si="1"/>
        <v/>
      </c>
      <c r="AB72" s="11" t="str">
        <f>IF(LEN($AA72)=0,"N",IF(LEN($AA72)&gt;1,"Error -- Availability entered in an incorrect format",IF($AA72=#REF!,$AA72,IF($AA72=#REF!,$AA72,IF($AA72=#REF!,$AA72,IF($AA72=#REF!,$AA72,IF($AA72=#REF!,$AA72,IF($AA72=#REF!,$AA72,"Error -- Availability entered in an incorrect format"))))))))</f>
        <v>N</v>
      </c>
    </row>
    <row r="73" spans="1:28" s="11" customFormat="1" x14ac:dyDescent="0.25">
      <c r="A73" s="7">
        <v>61</v>
      </c>
      <c r="B73" s="6"/>
      <c r="C73" s="10"/>
      <c r="D73" s="7"/>
      <c r="E73" s="10"/>
      <c r="F73" s="124" t="e">
        <f t="shared" si="0"/>
        <v>#REF!</v>
      </c>
      <c r="G73" s="6"/>
      <c r="AA73" s="11" t="str">
        <f t="shared" si="1"/>
        <v/>
      </c>
      <c r="AB73" s="11" t="str">
        <f>IF(LEN($AA73)=0,"N",IF(LEN($AA73)&gt;1,"Error -- Availability entered in an incorrect format",IF($AA73=#REF!,$AA73,IF($AA73=#REF!,$AA73,IF($AA73=#REF!,$AA73,IF($AA73=#REF!,$AA73,IF($AA73=#REF!,$AA73,IF($AA73=#REF!,$AA73,"Error -- Availability entered in an incorrect format"))))))))</f>
        <v>N</v>
      </c>
    </row>
    <row r="74" spans="1:28" s="11" customFormat="1" x14ac:dyDescent="0.25">
      <c r="A74" s="7">
        <v>62</v>
      </c>
      <c r="B74" s="6"/>
      <c r="C74" s="10"/>
      <c r="D74" s="7"/>
      <c r="E74" s="10"/>
      <c r="F74" s="124" t="e">
        <f t="shared" si="0"/>
        <v>#REF!</v>
      </c>
      <c r="G74" s="6"/>
      <c r="AA74" s="11" t="str">
        <f t="shared" si="1"/>
        <v/>
      </c>
      <c r="AB74" s="11" t="str">
        <f>IF(LEN($AA74)=0,"N",IF(LEN($AA74)&gt;1,"Error -- Availability entered in an incorrect format",IF($AA74=#REF!,$AA74,IF($AA74=#REF!,$AA74,IF($AA74=#REF!,$AA74,IF($AA74=#REF!,$AA74,IF($AA74=#REF!,$AA74,IF($AA74=#REF!,$AA74,"Error -- Availability entered in an incorrect format"))))))))</f>
        <v>N</v>
      </c>
    </row>
    <row r="75" spans="1:28" s="11" customFormat="1" x14ac:dyDescent="0.25">
      <c r="A75" s="7">
        <v>63</v>
      </c>
      <c r="B75" s="6"/>
      <c r="C75" s="10"/>
      <c r="D75" s="7"/>
      <c r="E75" s="10"/>
      <c r="F75" s="124" t="e">
        <f t="shared" si="0"/>
        <v>#REF!</v>
      </c>
      <c r="G75" s="6"/>
      <c r="AA75" s="11" t="str">
        <f t="shared" si="1"/>
        <v/>
      </c>
      <c r="AB75" s="11" t="str">
        <f>IF(LEN($AA75)=0,"N",IF(LEN($AA75)&gt;1,"Error -- Availability entered in an incorrect format",IF($AA75=#REF!,$AA75,IF($AA75=#REF!,$AA75,IF($AA75=#REF!,$AA75,IF($AA75=#REF!,$AA75,IF($AA75=#REF!,$AA75,IF($AA75=#REF!,$AA75,"Error -- Availability entered in an incorrect format"))))))))</f>
        <v>N</v>
      </c>
    </row>
    <row r="76" spans="1:28" s="11" customFormat="1" x14ac:dyDescent="0.25">
      <c r="A76" s="7">
        <v>64</v>
      </c>
      <c r="B76" s="6"/>
      <c r="C76" s="10"/>
      <c r="D76" s="7"/>
      <c r="E76" s="10"/>
      <c r="F76" s="124" t="e">
        <f t="shared" si="0"/>
        <v>#REF!</v>
      </c>
      <c r="G76" s="6"/>
      <c r="AA76" s="11" t="str">
        <f t="shared" si="1"/>
        <v/>
      </c>
      <c r="AB76" s="11" t="str">
        <f>IF(LEN($AA76)=0,"N",IF(LEN($AA76)&gt;1,"Error -- Availability entered in an incorrect format",IF($AA76=#REF!,$AA76,IF($AA76=#REF!,$AA76,IF($AA76=#REF!,$AA76,IF($AA76=#REF!,$AA76,IF($AA76=#REF!,$AA76,IF($AA76=#REF!,$AA76,"Error -- Availability entered in an incorrect format"))))))))</f>
        <v>N</v>
      </c>
    </row>
    <row r="77" spans="1:28" s="11" customFormat="1" x14ac:dyDescent="0.25">
      <c r="A77" s="7">
        <v>65</v>
      </c>
      <c r="B77" s="6"/>
      <c r="C77" s="10"/>
      <c r="D77" s="7"/>
      <c r="E77" s="10"/>
      <c r="F77" s="124" t="e">
        <f t="shared" si="0"/>
        <v>#REF!</v>
      </c>
      <c r="G77" s="6"/>
      <c r="AA77" s="11" t="str">
        <f t="shared" si="1"/>
        <v/>
      </c>
      <c r="AB77" s="11" t="str">
        <f>IF(LEN($AA77)=0,"N",IF(LEN($AA77)&gt;1,"Error -- Availability entered in an incorrect format",IF($AA77=#REF!,$AA77,IF($AA77=#REF!,$AA77,IF($AA77=#REF!,$AA77,IF($AA77=#REF!,$AA77,IF($AA77=#REF!,$AA77,IF($AA77=#REF!,$AA77,"Error -- Availability entered in an incorrect format"))))))))</f>
        <v>N</v>
      </c>
    </row>
    <row r="78" spans="1:28" s="11" customFormat="1" x14ac:dyDescent="0.25">
      <c r="A78" s="7">
        <v>66</v>
      </c>
      <c r="B78" s="6"/>
      <c r="C78" s="10"/>
      <c r="D78" s="7"/>
      <c r="E78" s="10"/>
      <c r="F78" s="124" t="e">
        <f t="shared" ref="F78:F141" si="2">IF($D$10=$A$9,"N/A",$D$10)</f>
        <v>#REF!</v>
      </c>
      <c r="G78" s="6"/>
      <c r="AA78" s="11" t="str">
        <f t="shared" ref="AA78:AA141" si="3">TRIM($D78)</f>
        <v/>
      </c>
      <c r="AB78" s="11" t="str">
        <f>IF(LEN($AA78)=0,"N",IF(LEN($AA78)&gt;1,"Error -- Availability entered in an incorrect format",IF($AA78=#REF!,$AA78,IF($AA78=#REF!,$AA78,IF($AA78=#REF!,$AA78,IF($AA78=#REF!,$AA78,IF($AA78=#REF!,$AA78,IF($AA78=#REF!,$AA78,"Error -- Availability entered in an incorrect format"))))))))</f>
        <v>N</v>
      </c>
    </row>
    <row r="79" spans="1:28" s="11" customFormat="1" x14ac:dyDescent="0.25">
      <c r="A79" s="7">
        <v>67</v>
      </c>
      <c r="B79" s="6"/>
      <c r="C79" s="10"/>
      <c r="D79" s="7"/>
      <c r="E79" s="10"/>
      <c r="F79" s="124" t="e">
        <f t="shared" si="2"/>
        <v>#REF!</v>
      </c>
      <c r="G79" s="6"/>
      <c r="AA79" s="11" t="str">
        <f t="shared" si="3"/>
        <v/>
      </c>
      <c r="AB79" s="11" t="str">
        <f>IF(LEN($AA79)=0,"N",IF(LEN($AA79)&gt;1,"Error -- Availability entered in an incorrect format",IF($AA79=#REF!,$AA79,IF($AA79=#REF!,$AA79,IF($AA79=#REF!,$AA79,IF($AA79=#REF!,$AA79,IF($AA79=#REF!,$AA79,IF($AA79=#REF!,$AA79,"Error -- Availability entered in an incorrect format"))))))))</f>
        <v>N</v>
      </c>
    </row>
    <row r="80" spans="1:28" s="11" customFormat="1" x14ac:dyDescent="0.25">
      <c r="A80" s="7">
        <v>68</v>
      </c>
      <c r="B80" s="6"/>
      <c r="C80" s="10"/>
      <c r="D80" s="7"/>
      <c r="E80" s="10"/>
      <c r="F80" s="124" t="e">
        <f t="shared" si="2"/>
        <v>#REF!</v>
      </c>
      <c r="G80" s="6"/>
      <c r="AA80" s="11" t="str">
        <f t="shared" si="3"/>
        <v/>
      </c>
      <c r="AB80" s="11" t="str">
        <f>IF(LEN($AA80)=0,"N",IF(LEN($AA80)&gt;1,"Error -- Availability entered in an incorrect format",IF($AA80=#REF!,$AA80,IF($AA80=#REF!,$AA80,IF($AA80=#REF!,$AA80,IF($AA80=#REF!,$AA80,IF($AA80=#REF!,$AA80,IF($AA80=#REF!,$AA80,"Error -- Availability entered in an incorrect format"))))))))</f>
        <v>N</v>
      </c>
    </row>
    <row r="81" spans="1:28" s="11" customFormat="1" x14ac:dyDescent="0.25">
      <c r="A81" s="7">
        <v>69</v>
      </c>
      <c r="B81" s="6"/>
      <c r="C81" s="10"/>
      <c r="D81" s="7"/>
      <c r="E81" s="10"/>
      <c r="F81" s="124" t="e">
        <f t="shared" si="2"/>
        <v>#REF!</v>
      </c>
      <c r="G81" s="6"/>
      <c r="AA81" s="11" t="str">
        <f t="shared" si="3"/>
        <v/>
      </c>
      <c r="AB81" s="11" t="str">
        <f>IF(LEN($AA81)=0,"N",IF(LEN($AA81)&gt;1,"Error -- Availability entered in an incorrect format",IF($AA81=#REF!,$AA81,IF($AA81=#REF!,$AA81,IF($AA81=#REF!,$AA81,IF($AA81=#REF!,$AA81,IF($AA81=#REF!,$AA81,IF($AA81=#REF!,$AA81,"Error -- Availability entered in an incorrect format"))))))))</f>
        <v>N</v>
      </c>
    </row>
    <row r="82" spans="1:28" s="11" customFormat="1" x14ac:dyDescent="0.25">
      <c r="A82" s="7">
        <v>70</v>
      </c>
      <c r="B82" s="6"/>
      <c r="C82" s="10"/>
      <c r="D82" s="7"/>
      <c r="E82" s="10"/>
      <c r="F82" s="124" t="e">
        <f t="shared" si="2"/>
        <v>#REF!</v>
      </c>
      <c r="G82" s="6"/>
      <c r="AA82" s="11" t="str">
        <f t="shared" si="3"/>
        <v/>
      </c>
      <c r="AB82" s="11" t="str">
        <f>IF(LEN($AA82)=0,"N",IF(LEN($AA82)&gt;1,"Error -- Availability entered in an incorrect format",IF($AA82=#REF!,$AA82,IF($AA82=#REF!,$AA82,IF($AA82=#REF!,$AA82,IF($AA82=#REF!,$AA82,IF($AA82=#REF!,$AA82,IF($AA82=#REF!,$AA82,"Error -- Availability entered in an incorrect format"))))))))</f>
        <v>N</v>
      </c>
    </row>
    <row r="83" spans="1:28" s="11" customFormat="1" x14ac:dyDescent="0.25">
      <c r="A83" s="7">
        <v>71</v>
      </c>
      <c r="B83" s="6"/>
      <c r="C83" s="10"/>
      <c r="D83" s="7"/>
      <c r="E83" s="10"/>
      <c r="F83" s="124" t="e">
        <f t="shared" si="2"/>
        <v>#REF!</v>
      </c>
      <c r="G83" s="6"/>
      <c r="AA83" s="11" t="str">
        <f t="shared" si="3"/>
        <v/>
      </c>
      <c r="AB83" s="11" t="str">
        <f>IF(LEN($AA83)=0,"N",IF(LEN($AA83)&gt;1,"Error -- Availability entered in an incorrect format",IF($AA83=#REF!,$AA83,IF($AA83=#REF!,$AA83,IF($AA83=#REF!,$AA83,IF($AA83=#REF!,$AA83,IF($AA83=#REF!,$AA83,IF($AA83=#REF!,$AA83,"Error -- Availability entered in an incorrect format"))))))))</f>
        <v>N</v>
      </c>
    </row>
    <row r="84" spans="1:28" s="11" customFormat="1" x14ac:dyDescent="0.25">
      <c r="A84" s="7">
        <v>72</v>
      </c>
      <c r="B84" s="6"/>
      <c r="C84" s="10"/>
      <c r="D84" s="7"/>
      <c r="E84" s="10"/>
      <c r="F84" s="124" t="e">
        <f t="shared" si="2"/>
        <v>#REF!</v>
      </c>
      <c r="G84" s="6"/>
      <c r="AA84" s="11" t="str">
        <f t="shared" si="3"/>
        <v/>
      </c>
      <c r="AB84" s="11" t="str">
        <f>IF(LEN($AA84)=0,"N",IF(LEN($AA84)&gt;1,"Error -- Availability entered in an incorrect format",IF($AA84=#REF!,$AA84,IF($AA84=#REF!,$AA84,IF($AA84=#REF!,$AA84,IF($AA84=#REF!,$AA84,IF($AA84=#REF!,$AA84,IF($AA84=#REF!,$AA84,"Error -- Availability entered in an incorrect format"))))))))</f>
        <v>N</v>
      </c>
    </row>
    <row r="85" spans="1:28" s="11" customFormat="1" x14ac:dyDescent="0.25">
      <c r="A85" s="7">
        <v>73</v>
      </c>
      <c r="B85" s="6"/>
      <c r="C85" s="10"/>
      <c r="D85" s="7"/>
      <c r="E85" s="10"/>
      <c r="F85" s="124" t="e">
        <f t="shared" si="2"/>
        <v>#REF!</v>
      </c>
      <c r="G85" s="6"/>
      <c r="AA85" s="11" t="str">
        <f t="shared" si="3"/>
        <v/>
      </c>
      <c r="AB85" s="11" t="str">
        <f>IF(LEN($AA85)=0,"N",IF(LEN($AA85)&gt;1,"Error -- Availability entered in an incorrect format",IF($AA85=#REF!,$AA85,IF($AA85=#REF!,$AA85,IF($AA85=#REF!,$AA85,IF($AA85=#REF!,$AA85,IF($AA85=#REF!,$AA85,IF($AA85=#REF!,$AA85,"Error -- Availability entered in an incorrect format"))))))))</f>
        <v>N</v>
      </c>
    </row>
    <row r="86" spans="1:28" s="11" customFormat="1" x14ac:dyDescent="0.25">
      <c r="A86" s="7">
        <v>74</v>
      </c>
      <c r="B86" s="6"/>
      <c r="C86" s="10"/>
      <c r="D86" s="7"/>
      <c r="E86" s="10"/>
      <c r="F86" s="124" t="e">
        <f t="shared" si="2"/>
        <v>#REF!</v>
      </c>
      <c r="G86" s="6"/>
      <c r="AA86" s="11" t="str">
        <f t="shared" si="3"/>
        <v/>
      </c>
      <c r="AB86" s="11" t="str">
        <f>IF(LEN($AA86)=0,"N",IF(LEN($AA86)&gt;1,"Error -- Availability entered in an incorrect format",IF($AA86=#REF!,$AA86,IF($AA86=#REF!,$AA86,IF($AA86=#REF!,$AA86,IF($AA86=#REF!,$AA86,IF($AA86=#REF!,$AA86,IF($AA86=#REF!,$AA86,"Error -- Availability entered in an incorrect format"))))))))</f>
        <v>N</v>
      </c>
    </row>
    <row r="87" spans="1:28" s="11" customFormat="1" x14ac:dyDescent="0.25">
      <c r="A87" s="7">
        <v>75</v>
      </c>
      <c r="B87" s="6"/>
      <c r="C87" s="10"/>
      <c r="D87" s="7"/>
      <c r="E87" s="10"/>
      <c r="F87" s="124" t="e">
        <f t="shared" si="2"/>
        <v>#REF!</v>
      </c>
      <c r="G87" s="6"/>
      <c r="AA87" s="11" t="str">
        <f t="shared" si="3"/>
        <v/>
      </c>
      <c r="AB87" s="11" t="str">
        <f>IF(LEN($AA87)=0,"N",IF(LEN($AA87)&gt;1,"Error -- Availability entered in an incorrect format",IF($AA87=#REF!,$AA87,IF($AA87=#REF!,$AA87,IF($AA87=#REF!,$AA87,IF($AA87=#REF!,$AA87,IF($AA87=#REF!,$AA87,IF($AA87=#REF!,$AA87,"Error -- Availability entered in an incorrect format"))))))))</f>
        <v>N</v>
      </c>
    </row>
    <row r="88" spans="1:28" s="11" customFormat="1" x14ac:dyDescent="0.25">
      <c r="A88" s="7">
        <v>76</v>
      </c>
      <c r="B88" s="6"/>
      <c r="C88" s="10"/>
      <c r="D88" s="7"/>
      <c r="E88" s="10"/>
      <c r="F88" s="124" t="e">
        <f t="shared" si="2"/>
        <v>#REF!</v>
      </c>
      <c r="G88" s="6"/>
      <c r="AA88" s="11" t="str">
        <f t="shared" si="3"/>
        <v/>
      </c>
      <c r="AB88" s="11" t="str">
        <f>IF(LEN($AA88)=0,"N",IF(LEN($AA88)&gt;1,"Error -- Availability entered in an incorrect format",IF($AA88=#REF!,$AA88,IF($AA88=#REF!,$AA88,IF($AA88=#REF!,$AA88,IF($AA88=#REF!,$AA88,IF($AA88=#REF!,$AA88,IF($AA88=#REF!,$AA88,"Error -- Availability entered in an incorrect format"))))))))</f>
        <v>N</v>
      </c>
    </row>
    <row r="89" spans="1:28" s="11" customFormat="1" x14ac:dyDescent="0.25">
      <c r="A89" s="7">
        <v>77</v>
      </c>
      <c r="B89" s="6"/>
      <c r="C89" s="10"/>
      <c r="D89" s="7"/>
      <c r="E89" s="10"/>
      <c r="F89" s="124" t="e">
        <f t="shared" si="2"/>
        <v>#REF!</v>
      </c>
      <c r="G89" s="6"/>
      <c r="AA89" s="11" t="str">
        <f t="shared" si="3"/>
        <v/>
      </c>
      <c r="AB89" s="11" t="str">
        <f>IF(LEN($AA89)=0,"N",IF(LEN($AA89)&gt;1,"Error -- Availability entered in an incorrect format",IF($AA89=#REF!,$AA89,IF($AA89=#REF!,$AA89,IF($AA89=#REF!,$AA89,IF($AA89=#REF!,$AA89,IF($AA89=#REF!,$AA89,IF($AA89=#REF!,$AA89,"Error -- Availability entered in an incorrect format"))))))))</f>
        <v>N</v>
      </c>
    </row>
    <row r="90" spans="1:28" s="11" customFormat="1" x14ac:dyDescent="0.25">
      <c r="A90" s="7">
        <v>78</v>
      </c>
      <c r="B90" s="6"/>
      <c r="C90" s="10"/>
      <c r="D90" s="7"/>
      <c r="E90" s="10"/>
      <c r="F90" s="124" t="e">
        <f t="shared" si="2"/>
        <v>#REF!</v>
      </c>
      <c r="G90" s="6"/>
      <c r="AA90" s="11" t="str">
        <f t="shared" si="3"/>
        <v/>
      </c>
      <c r="AB90" s="11" t="str">
        <f>IF(LEN($AA90)=0,"N",IF(LEN($AA90)&gt;1,"Error -- Availability entered in an incorrect format",IF($AA90=#REF!,$AA90,IF($AA90=#REF!,$AA90,IF($AA90=#REF!,$AA90,IF($AA90=#REF!,$AA90,IF($AA90=#REF!,$AA90,IF($AA90=#REF!,$AA90,"Error -- Availability entered in an incorrect format"))))))))</f>
        <v>N</v>
      </c>
    </row>
    <row r="91" spans="1:28" s="11" customFormat="1" x14ac:dyDescent="0.25">
      <c r="A91" s="7">
        <v>79</v>
      </c>
      <c r="B91" s="6"/>
      <c r="C91" s="10"/>
      <c r="D91" s="7"/>
      <c r="E91" s="10"/>
      <c r="F91" s="124" t="e">
        <f t="shared" si="2"/>
        <v>#REF!</v>
      </c>
      <c r="G91" s="6"/>
      <c r="AA91" s="11" t="str">
        <f t="shared" si="3"/>
        <v/>
      </c>
      <c r="AB91" s="11" t="str">
        <f>IF(LEN($AA91)=0,"N",IF(LEN($AA91)&gt;1,"Error -- Availability entered in an incorrect format",IF($AA91=#REF!,$AA91,IF($AA91=#REF!,$AA91,IF($AA91=#REF!,$AA91,IF($AA91=#REF!,$AA91,IF($AA91=#REF!,$AA91,IF($AA91=#REF!,$AA91,"Error -- Availability entered in an incorrect format"))))))))</f>
        <v>N</v>
      </c>
    </row>
    <row r="92" spans="1:28" s="11" customFormat="1" x14ac:dyDescent="0.25">
      <c r="A92" s="7">
        <v>80</v>
      </c>
      <c r="B92" s="6"/>
      <c r="C92" s="10"/>
      <c r="D92" s="7"/>
      <c r="E92" s="10"/>
      <c r="F92" s="124" t="e">
        <f t="shared" si="2"/>
        <v>#REF!</v>
      </c>
      <c r="G92" s="6"/>
      <c r="AA92" s="11" t="str">
        <f t="shared" si="3"/>
        <v/>
      </c>
      <c r="AB92" s="11" t="str">
        <f>IF(LEN($AA92)=0,"N",IF(LEN($AA92)&gt;1,"Error -- Availability entered in an incorrect format",IF($AA92=#REF!,$AA92,IF($AA92=#REF!,$AA92,IF($AA92=#REF!,$AA92,IF($AA92=#REF!,$AA92,IF($AA92=#REF!,$AA92,IF($AA92=#REF!,$AA92,"Error -- Availability entered in an incorrect format"))))))))</f>
        <v>N</v>
      </c>
    </row>
    <row r="93" spans="1:28" s="11" customFormat="1" x14ac:dyDescent="0.25">
      <c r="A93" s="7">
        <v>81</v>
      </c>
      <c r="B93" s="6"/>
      <c r="C93" s="10"/>
      <c r="D93" s="7"/>
      <c r="E93" s="10"/>
      <c r="F93" s="124" t="e">
        <f t="shared" si="2"/>
        <v>#REF!</v>
      </c>
      <c r="G93" s="6"/>
      <c r="AA93" s="11" t="str">
        <f t="shared" si="3"/>
        <v/>
      </c>
      <c r="AB93" s="11" t="str">
        <f>IF(LEN($AA93)=0,"N",IF(LEN($AA93)&gt;1,"Error -- Availability entered in an incorrect format",IF($AA93=#REF!,$AA93,IF($AA93=#REF!,$AA93,IF($AA93=#REF!,$AA93,IF($AA93=#REF!,$AA93,IF($AA93=#REF!,$AA93,IF($AA93=#REF!,$AA93,"Error -- Availability entered in an incorrect format"))))))))</f>
        <v>N</v>
      </c>
    </row>
    <row r="94" spans="1:28" s="11" customFormat="1" x14ac:dyDescent="0.25">
      <c r="A94" s="7">
        <v>82</v>
      </c>
      <c r="B94" s="6"/>
      <c r="C94" s="10"/>
      <c r="D94" s="7"/>
      <c r="E94" s="10"/>
      <c r="F94" s="124" t="e">
        <f t="shared" si="2"/>
        <v>#REF!</v>
      </c>
      <c r="G94" s="6"/>
      <c r="AA94" s="11" t="str">
        <f t="shared" si="3"/>
        <v/>
      </c>
      <c r="AB94" s="11" t="str">
        <f>IF(LEN($AA94)=0,"N",IF(LEN($AA94)&gt;1,"Error -- Availability entered in an incorrect format",IF($AA94=#REF!,$AA94,IF($AA94=#REF!,$AA94,IF($AA94=#REF!,$AA94,IF($AA94=#REF!,$AA94,IF($AA94=#REF!,$AA94,IF($AA94=#REF!,$AA94,"Error -- Availability entered in an incorrect format"))))))))</f>
        <v>N</v>
      </c>
    </row>
    <row r="95" spans="1:28" s="11" customFormat="1" x14ac:dyDescent="0.25">
      <c r="A95" s="7">
        <v>83</v>
      </c>
      <c r="B95" s="6"/>
      <c r="C95" s="10"/>
      <c r="D95" s="7"/>
      <c r="E95" s="10"/>
      <c r="F95" s="124" t="e">
        <f t="shared" si="2"/>
        <v>#REF!</v>
      </c>
      <c r="G95" s="6"/>
      <c r="AA95" s="11" t="str">
        <f t="shared" si="3"/>
        <v/>
      </c>
      <c r="AB95" s="11" t="str">
        <f>IF(LEN($AA95)=0,"N",IF(LEN($AA95)&gt;1,"Error -- Availability entered in an incorrect format",IF($AA95=#REF!,$AA95,IF($AA95=#REF!,$AA95,IF($AA95=#REF!,$AA95,IF($AA95=#REF!,$AA95,IF($AA95=#REF!,$AA95,IF($AA95=#REF!,$AA95,"Error -- Availability entered in an incorrect format"))))))))</f>
        <v>N</v>
      </c>
    </row>
    <row r="96" spans="1:28" s="11" customFormat="1" x14ac:dyDescent="0.25">
      <c r="A96" s="7">
        <v>84</v>
      </c>
      <c r="B96" s="6"/>
      <c r="C96" s="10"/>
      <c r="D96" s="7"/>
      <c r="E96" s="10"/>
      <c r="F96" s="124" t="e">
        <f t="shared" si="2"/>
        <v>#REF!</v>
      </c>
      <c r="G96" s="6"/>
      <c r="AA96" s="11" t="str">
        <f t="shared" si="3"/>
        <v/>
      </c>
      <c r="AB96" s="11" t="str">
        <f>IF(LEN($AA96)=0,"N",IF(LEN($AA96)&gt;1,"Error -- Availability entered in an incorrect format",IF($AA96=#REF!,$AA96,IF($AA96=#REF!,$AA96,IF($AA96=#REF!,$AA96,IF($AA96=#REF!,$AA96,IF($AA96=#REF!,$AA96,IF($AA96=#REF!,$AA96,"Error -- Availability entered in an incorrect format"))))))))</f>
        <v>N</v>
      </c>
    </row>
    <row r="97" spans="1:28" s="11" customFormat="1" x14ac:dyDescent="0.25">
      <c r="A97" s="7">
        <v>85</v>
      </c>
      <c r="B97" s="6"/>
      <c r="C97" s="10"/>
      <c r="D97" s="7"/>
      <c r="E97" s="10"/>
      <c r="F97" s="124" t="e">
        <f t="shared" si="2"/>
        <v>#REF!</v>
      </c>
      <c r="G97" s="6"/>
      <c r="AA97" s="11" t="str">
        <f t="shared" si="3"/>
        <v/>
      </c>
      <c r="AB97" s="11" t="str">
        <f>IF(LEN($AA97)=0,"N",IF(LEN($AA97)&gt;1,"Error -- Availability entered in an incorrect format",IF($AA97=#REF!,$AA97,IF($AA97=#REF!,$AA97,IF($AA97=#REF!,$AA97,IF($AA97=#REF!,$AA97,IF($AA97=#REF!,$AA97,IF($AA97=#REF!,$AA97,"Error -- Availability entered in an incorrect format"))))))))</f>
        <v>N</v>
      </c>
    </row>
    <row r="98" spans="1:28" s="11" customFormat="1" x14ac:dyDescent="0.25">
      <c r="A98" s="7">
        <v>86</v>
      </c>
      <c r="B98" s="6"/>
      <c r="C98" s="10"/>
      <c r="D98" s="7"/>
      <c r="E98" s="10"/>
      <c r="F98" s="124" t="e">
        <f t="shared" si="2"/>
        <v>#REF!</v>
      </c>
      <c r="G98" s="6"/>
      <c r="AA98" s="11" t="str">
        <f t="shared" si="3"/>
        <v/>
      </c>
      <c r="AB98" s="11" t="str">
        <f>IF(LEN($AA98)=0,"N",IF(LEN($AA98)&gt;1,"Error -- Availability entered in an incorrect format",IF($AA98=#REF!,$AA98,IF($AA98=#REF!,$AA98,IF($AA98=#REF!,$AA98,IF($AA98=#REF!,$AA98,IF($AA98=#REF!,$AA98,IF($AA98=#REF!,$AA98,"Error -- Availability entered in an incorrect format"))))))))</f>
        <v>N</v>
      </c>
    </row>
    <row r="99" spans="1:28" s="11" customFormat="1" x14ac:dyDescent="0.25">
      <c r="A99" s="7">
        <v>87</v>
      </c>
      <c r="B99" s="6"/>
      <c r="C99" s="10"/>
      <c r="D99" s="7"/>
      <c r="E99" s="10"/>
      <c r="F99" s="124" t="e">
        <f t="shared" si="2"/>
        <v>#REF!</v>
      </c>
      <c r="G99" s="6"/>
      <c r="AA99" s="11" t="str">
        <f t="shared" si="3"/>
        <v/>
      </c>
      <c r="AB99" s="11" t="str">
        <f>IF(LEN($AA99)=0,"N",IF(LEN($AA99)&gt;1,"Error -- Availability entered in an incorrect format",IF($AA99=#REF!,$AA99,IF($AA99=#REF!,$AA99,IF($AA99=#REF!,$AA99,IF($AA99=#REF!,$AA99,IF($AA99=#REF!,$AA99,IF($AA99=#REF!,$AA99,"Error -- Availability entered in an incorrect format"))))))))</f>
        <v>N</v>
      </c>
    </row>
    <row r="100" spans="1:28" s="11" customFormat="1" x14ac:dyDescent="0.25">
      <c r="A100" s="7">
        <v>88</v>
      </c>
      <c r="B100" s="6"/>
      <c r="C100" s="10"/>
      <c r="D100" s="7"/>
      <c r="E100" s="10"/>
      <c r="F100" s="124" t="e">
        <f t="shared" si="2"/>
        <v>#REF!</v>
      </c>
      <c r="G100" s="6"/>
      <c r="AA100" s="11" t="str">
        <f t="shared" si="3"/>
        <v/>
      </c>
      <c r="AB100" s="11" t="str">
        <f>IF(LEN($AA100)=0,"N",IF(LEN($AA100)&gt;1,"Error -- Availability entered in an incorrect format",IF($AA100=#REF!,$AA100,IF($AA100=#REF!,$AA100,IF($AA100=#REF!,$AA100,IF($AA100=#REF!,$AA100,IF($AA100=#REF!,$AA100,IF($AA100=#REF!,$AA100,"Error -- Availability entered in an incorrect format"))))))))</f>
        <v>N</v>
      </c>
    </row>
    <row r="101" spans="1:28" s="11" customFormat="1" x14ac:dyDescent="0.25">
      <c r="A101" s="7">
        <v>89</v>
      </c>
      <c r="B101" s="6"/>
      <c r="C101" s="10"/>
      <c r="D101" s="7"/>
      <c r="E101" s="10"/>
      <c r="F101" s="124" t="e">
        <f t="shared" si="2"/>
        <v>#REF!</v>
      </c>
      <c r="G101" s="6"/>
      <c r="AA101" s="11" t="str">
        <f t="shared" si="3"/>
        <v/>
      </c>
      <c r="AB101" s="11" t="str">
        <f>IF(LEN($AA101)=0,"N",IF(LEN($AA101)&gt;1,"Error -- Availability entered in an incorrect format",IF($AA101=#REF!,$AA101,IF($AA101=#REF!,$AA101,IF($AA101=#REF!,$AA101,IF($AA101=#REF!,$AA101,IF($AA101=#REF!,$AA101,IF($AA101=#REF!,$AA101,"Error -- Availability entered in an incorrect format"))))))))</f>
        <v>N</v>
      </c>
    </row>
    <row r="102" spans="1:28" s="11" customFormat="1" x14ac:dyDescent="0.25">
      <c r="A102" s="7">
        <v>90</v>
      </c>
      <c r="B102" s="6"/>
      <c r="C102" s="10"/>
      <c r="D102" s="7"/>
      <c r="E102" s="10"/>
      <c r="F102" s="124" t="e">
        <f t="shared" si="2"/>
        <v>#REF!</v>
      </c>
      <c r="G102" s="6"/>
      <c r="AA102" s="11" t="str">
        <f t="shared" si="3"/>
        <v/>
      </c>
      <c r="AB102" s="11" t="str">
        <f>IF(LEN($AA102)=0,"N",IF(LEN($AA102)&gt;1,"Error -- Availability entered in an incorrect format",IF($AA102=#REF!,$AA102,IF($AA102=#REF!,$AA102,IF($AA102=#REF!,$AA102,IF($AA102=#REF!,$AA102,IF($AA102=#REF!,$AA102,IF($AA102=#REF!,$AA102,"Error -- Availability entered in an incorrect format"))))))))</f>
        <v>N</v>
      </c>
    </row>
    <row r="103" spans="1:28" s="11" customFormat="1" x14ac:dyDescent="0.25">
      <c r="A103" s="7">
        <v>91</v>
      </c>
      <c r="B103" s="6"/>
      <c r="C103" s="10"/>
      <c r="D103" s="7"/>
      <c r="E103" s="10"/>
      <c r="F103" s="124" t="e">
        <f t="shared" si="2"/>
        <v>#REF!</v>
      </c>
      <c r="G103" s="6"/>
      <c r="AA103" s="11" t="str">
        <f t="shared" si="3"/>
        <v/>
      </c>
      <c r="AB103" s="11" t="str">
        <f>IF(LEN($AA103)=0,"N",IF(LEN($AA103)&gt;1,"Error -- Availability entered in an incorrect format",IF($AA103=#REF!,$AA103,IF($AA103=#REF!,$AA103,IF($AA103=#REF!,$AA103,IF($AA103=#REF!,$AA103,IF($AA103=#REF!,$AA103,IF($AA103=#REF!,$AA103,"Error -- Availability entered in an incorrect format"))))))))</f>
        <v>N</v>
      </c>
    </row>
    <row r="104" spans="1:28" s="11" customFormat="1" x14ac:dyDescent="0.25">
      <c r="A104" s="7">
        <v>92</v>
      </c>
      <c r="B104" s="6"/>
      <c r="C104" s="10"/>
      <c r="D104" s="7"/>
      <c r="E104" s="10"/>
      <c r="F104" s="124" t="e">
        <f t="shared" si="2"/>
        <v>#REF!</v>
      </c>
      <c r="G104" s="6"/>
      <c r="AA104" s="11" t="str">
        <f t="shared" si="3"/>
        <v/>
      </c>
      <c r="AB104" s="11" t="str">
        <f>IF(LEN($AA104)=0,"N",IF(LEN($AA104)&gt;1,"Error -- Availability entered in an incorrect format",IF($AA104=#REF!,$AA104,IF($AA104=#REF!,$AA104,IF($AA104=#REF!,$AA104,IF($AA104=#REF!,$AA104,IF($AA104=#REF!,$AA104,IF($AA104=#REF!,$AA104,"Error -- Availability entered in an incorrect format"))))))))</f>
        <v>N</v>
      </c>
    </row>
    <row r="105" spans="1:28" s="11" customFormat="1" x14ac:dyDescent="0.25">
      <c r="A105" s="7">
        <v>93</v>
      </c>
      <c r="B105" s="6"/>
      <c r="C105" s="10"/>
      <c r="D105" s="7"/>
      <c r="E105" s="10"/>
      <c r="F105" s="124" t="e">
        <f t="shared" si="2"/>
        <v>#REF!</v>
      </c>
      <c r="G105" s="6"/>
      <c r="AA105" s="11" t="str">
        <f t="shared" si="3"/>
        <v/>
      </c>
      <c r="AB105" s="11" t="str">
        <f>IF(LEN($AA105)=0,"N",IF(LEN($AA105)&gt;1,"Error -- Availability entered in an incorrect format",IF($AA105=#REF!,$AA105,IF($AA105=#REF!,$AA105,IF($AA105=#REF!,$AA105,IF($AA105=#REF!,$AA105,IF($AA105=#REF!,$AA105,IF($AA105=#REF!,$AA105,"Error -- Availability entered in an incorrect format"))))))))</f>
        <v>N</v>
      </c>
    </row>
    <row r="106" spans="1:28" s="11" customFormat="1" x14ac:dyDescent="0.25">
      <c r="A106" s="7">
        <v>94</v>
      </c>
      <c r="B106" s="6"/>
      <c r="C106" s="10"/>
      <c r="D106" s="7"/>
      <c r="E106" s="10"/>
      <c r="F106" s="124" t="e">
        <f t="shared" si="2"/>
        <v>#REF!</v>
      </c>
      <c r="G106" s="6"/>
      <c r="AA106" s="11" t="str">
        <f t="shared" si="3"/>
        <v/>
      </c>
      <c r="AB106" s="11" t="str">
        <f>IF(LEN($AA106)=0,"N",IF(LEN($AA106)&gt;1,"Error -- Availability entered in an incorrect format",IF($AA106=#REF!,$AA106,IF($AA106=#REF!,$AA106,IF($AA106=#REF!,$AA106,IF($AA106=#REF!,$AA106,IF($AA106=#REF!,$AA106,IF($AA106=#REF!,$AA106,"Error -- Availability entered in an incorrect format"))))))))</f>
        <v>N</v>
      </c>
    </row>
    <row r="107" spans="1:28" s="11" customFormat="1" x14ac:dyDescent="0.25">
      <c r="A107" s="7">
        <v>95</v>
      </c>
      <c r="B107" s="6"/>
      <c r="C107" s="10"/>
      <c r="D107" s="7"/>
      <c r="E107" s="10"/>
      <c r="F107" s="124" t="e">
        <f t="shared" si="2"/>
        <v>#REF!</v>
      </c>
      <c r="G107" s="6"/>
      <c r="AA107" s="11" t="str">
        <f t="shared" si="3"/>
        <v/>
      </c>
      <c r="AB107" s="11" t="str">
        <f>IF(LEN($AA107)=0,"N",IF(LEN($AA107)&gt;1,"Error -- Availability entered in an incorrect format",IF($AA107=#REF!,$AA107,IF($AA107=#REF!,$AA107,IF($AA107=#REF!,$AA107,IF($AA107=#REF!,$AA107,IF($AA107=#REF!,$AA107,IF($AA107=#REF!,$AA107,"Error -- Availability entered in an incorrect format"))))))))</f>
        <v>N</v>
      </c>
    </row>
    <row r="108" spans="1:28" s="11" customFormat="1" x14ac:dyDescent="0.25">
      <c r="A108" s="7">
        <v>96</v>
      </c>
      <c r="B108" s="6"/>
      <c r="C108" s="10"/>
      <c r="D108" s="7"/>
      <c r="E108" s="10"/>
      <c r="F108" s="124" t="e">
        <f t="shared" si="2"/>
        <v>#REF!</v>
      </c>
      <c r="G108" s="6"/>
      <c r="AA108" s="11" t="str">
        <f t="shared" si="3"/>
        <v/>
      </c>
      <c r="AB108" s="11" t="str">
        <f>IF(LEN($AA108)=0,"N",IF(LEN($AA108)&gt;1,"Error -- Availability entered in an incorrect format",IF($AA108=#REF!,$AA108,IF($AA108=#REF!,$AA108,IF($AA108=#REF!,$AA108,IF($AA108=#REF!,$AA108,IF($AA108=#REF!,$AA108,IF($AA108=#REF!,$AA108,"Error -- Availability entered in an incorrect format"))))))))</f>
        <v>N</v>
      </c>
    </row>
    <row r="109" spans="1:28" s="11" customFormat="1" x14ac:dyDescent="0.25">
      <c r="A109" s="7">
        <v>97</v>
      </c>
      <c r="B109" s="6"/>
      <c r="C109" s="10"/>
      <c r="D109" s="7"/>
      <c r="E109" s="10"/>
      <c r="F109" s="124" t="e">
        <f t="shared" si="2"/>
        <v>#REF!</v>
      </c>
      <c r="G109" s="6"/>
      <c r="AA109" s="11" t="str">
        <f t="shared" si="3"/>
        <v/>
      </c>
      <c r="AB109" s="11" t="str">
        <f>IF(LEN($AA109)=0,"N",IF(LEN($AA109)&gt;1,"Error -- Availability entered in an incorrect format",IF($AA109=#REF!,$AA109,IF($AA109=#REF!,$AA109,IF($AA109=#REF!,$AA109,IF($AA109=#REF!,$AA109,IF($AA109=#REF!,$AA109,IF($AA109=#REF!,$AA109,"Error -- Availability entered in an incorrect format"))))))))</f>
        <v>N</v>
      </c>
    </row>
    <row r="110" spans="1:28" s="11" customFormat="1" x14ac:dyDescent="0.25">
      <c r="A110" s="7">
        <v>98</v>
      </c>
      <c r="B110" s="6"/>
      <c r="C110" s="10"/>
      <c r="D110" s="7"/>
      <c r="E110" s="10"/>
      <c r="F110" s="124" t="e">
        <f t="shared" si="2"/>
        <v>#REF!</v>
      </c>
      <c r="G110" s="6"/>
      <c r="AA110" s="11" t="str">
        <f t="shared" si="3"/>
        <v/>
      </c>
      <c r="AB110" s="11" t="str">
        <f>IF(LEN($AA110)=0,"N",IF(LEN($AA110)&gt;1,"Error -- Availability entered in an incorrect format",IF($AA110=#REF!,$AA110,IF($AA110=#REF!,$AA110,IF($AA110=#REF!,$AA110,IF($AA110=#REF!,$AA110,IF($AA110=#REF!,$AA110,IF($AA110=#REF!,$AA110,"Error -- Availability entered in an incorrect format"))))))))</f>
        <v>N</v>
      </c>
    </row>
    <row r="111" spans="1:28" s="11" customFormat="1" x14ac:dyDescent="0.25">
      <c r="A111" s="7">
        <v>99</v>
      </c>
      <c r="B111" s="6"/>
      <c r="C111" s="10"/>
      <c r="D111" s="7"/>
      <c r="E111" s="10"/>
      <c r="F111" s="124" t="e">
        <f t="shared" si="2"/>
        <v>#REF!</v>
      </c>
      <c r="G111" s="6"/>
      <c r="AA111" s="11" t="str">
        <f t="shared" si="3"/>
        <v/>
      </c>
      <c r="AB111" s="11" t="str">
        <f>IF(LEN($AA111)=0,"N",IF(LEN($AA111)&gt;1,"Error -- Availability entered in an incorrect format",IF($AA111=#REF!,$AA111,IF($AA111=#REF!,$AA111,IF($AA111=#REF!,$AA111,IF($AA111=#REF!,$AA111,IF($AA111=#REF!,$AA111,IF($AA111=#REF!,$AA111,"Error -- Availability entered in an incorrect format"))))))))</f>
        <v>N</v>
      </c>
    </row>
    <row r="112" spans="1:28" s="11" customFormat="1" x14ac:dyDescent="0.25">
      <c r="A112" s="7">
        <v>100</v>
      </c>
      <c r="B112" s="6"/>
      <c r="C112" s="10"/>
      <c r="D112" s="7"/>
      <c r="E112" s="10"/>
      <c r="F112" s="124" t="e">
        <f t="shared" si="2"/>
        <v>#REF!</v>
      </c>
      <c r="G112" s="6"/>
      <c r="AA112" s="11" t="str">
        <f t="shared" si="3"/>
        <v/>
      </c>
      <c r="AB112" s="11" t="str">
        <f>IF(LEN($AA112)=0,"N",IF(LEN($AA112)&gt;1,"Error -- Availability entered in an incorrect format",IF($AA112=#REF!,$AA112,IF($AA112=#REF!,$AA112,IF($AA112=#REF!,$AA112,IF($AA112=#REF!,$AA112,IF($AA112=#REF!,$AA112,IF($AA112=#REF!,$AA112,"Error -- Availability entered in an incorrect format"))))))))</f>
        <v>N</v>
      </c>
    </row>
    <row r="113" spans="1:28" s="11" customFormat="1" x14ac:dyDescent="0.25">
      <c r="A113" s="7">
        <v>101</v>
      </c>
      <c r="B113" s="6"/>
      <c r="C113" s="10"/>
      <c r="D113" s="7"/>
      <c r="E113" s="10"/>
      <c r="F113" s="124" t="e">
        <f t="shared" si="2"/>
        <v>#REF!</v>
      </c>
      <c r="G113" s="6"/>
      <c r="AA113" s="11" t="str">
        <f t="shared" si="3"/>
        <v/>
      </c>
      <c r="AB113" s="11" t="str">
        <f>IF(LEN($AA113)=0,"N",IF(LEN($AA113)&gt;1,"Error -- Availability entered in an incorrect format",IF($AA113=#REF!,$AA113,IF($AA113=#REF!,$AA113,IF($AA113=#REF!,$AA113,IF($AA113=#REF!,$AA113,IF($AA113=#REF!,$AA113,IF($AA113=#REF!,$AA113,"Error -- Availability entered in an incorrect format"))))))))</f>
        <v>N</v>
      </c>
    </row>
    <row r="114" spans="1:28" s="11" customFormat="1" x14ac:dyDescent="0.25">
      <c r="A114" s="7">
        <v>102</v>
      </c>
      <c r="B114" s="6"/>
      <c r="C114" s="10"/>
      <c r="D114" s="7"/>
      <c r="E114" s="10"/>
      <c r="F114" s="124" t="e">
        <f t="shared" si="2"/>
        <v>#REF!</v>
      </c>
      <c r="G114" s="6"/>
      <c r="AA114" s="11" t="str">
        <f t="shared" si="3"/>
        <v/>
      </c>
      <c r="AB114" s="11" t="str">
        <f>IF(LEN($AA114)=0,"N",IF(LEN($AA114)&gt;1,"Error -- Availability entered in an incorrect format",IF($AA114=#REF!,$AA114,IF($AA114=#REF!,$AA114,IF($AA114=#REF!,$AA114,IF($AA114=#REF!,$AA114,IF($AA114=#REF!,$AA114,IF($AA114=#REF!,$AA114,"Error -- Availability entered in an incorrect format"))))))))</f>
        <v>N</v>
      </c>
    </row>
    <row r="115" spans="1:28" s="11" customFormat="1" x14ac:dyDescent="0.25">
      <c r="A115" s="7">
        <v>103</v>
      </c>
      <c r="B115" s="6"/>
      <c r="C115" s="10"/>
      <c r="D115" s="7"/>
      <c r="E115" s="10"/>
      <c r="F115" s="124" t="e">
        <f t="shared" si="2"/>
        <v>#REF!</v>
      </c>
      <c r="G115" s="6"/>
      <c r="AA115" s="11" t="str">
        <f t="shared" si="3"/>
        <v/>
      </c>
      <c r="AB115" s="11" t="str">
        <f>IF(LEN($AA115)=0,"N",IF(LEN($AA115)&gt;1,"Error -- Availability entered in an incorrect format",IF($AA115=#REF!,$AA115,IF($AA115=#REF!,$AA115,IF($AA115=#REF!,$AA115,IF($AA115=#REF!,$AA115,IF($AA115=#REF!,$AA115,IF($AA115=#REF!,$AA115,"Error -- Availability entered in an incorrect format"))))))))</f>
        <v>N</v>
      </c>
    </row>
    <row r="116" spans="1:28" s="11" customFormat="1" x14ac:dyDescent="0.25">
      <c r="A116" s="7">
        <v>104</v>
      </c>
      <c r="B116" s="6"/>
      <c r="C116" s="10"/>
      <c r="D116" s="7"/>
      <c r="E116" s="10"/>
      <c r="F116" s="124" t="e">
        <f t="shared" si="2"/>
        <v>#REF!</v>
      </c>
      <c r="G116" s="6"/>
      <c r="AA116" s="11" t="str">
        <f t="shared" si="3"/>
        <v/>
      </c>
      <c r="AB116" s="11" t="str">
        <f>IF(LEN($AA116)=0,"N",IF(LEN($AA116)&gt;1,"Error -- Availability entered in an incorrect format",IF($AA116=#REF!,$AA116,IF($AA116=#REF!,$AA116,IF($AA116=#REF!,$AA116,IF($AA116=#REF!,$AA116,IF($AA116=#REF!,$AA116,IF($AA116=#REF!,$AA116,"Error -- Availability entered in an incorrect format"))))))))</f>
        <v>N</v>
      </c>
    </row>
    <row r="117" spans="1:28" s="11" customFormat="1" x14ac:dyDescent="0.25">
      <c r="A117" s="7">
        <v>105</v>
      </c>
      <c r="B117" s="6"/>
      <c r="C117" s="10"/>
      <c r="D117" s="7"/>
      <c r="E117" s="10"/>
      <c r="F117" s="124" t="e">
        <f t="shared" si="2"/>
        <v>#REF!</v>
      </c>
      <c r="G117" s="6"/>
      <c r="AA117" s="11" t="str">
        <f t="shared" si="3"/>
        <v/>
      </c>
      <c r="AB117" s="11" t="str">
        <f>IF(LEN($AA117)=0,"N",IF(LEN($AA117)&gt;1,"Error -- Availability entered in an incorrect format",IF($AA117=#REF!,$AA117,IF($AA117=#REF!,$AA117,IF($AA117=#REF!,$AA117,IF($AA117=#REF!,$AA117,IF($AA117=#REF!,$AA117,IF($AA117=#REF!,$AA117,"Error -- Availability entered in an incorrect format"))))))))</f>
        <v>N</v>
      </c>
    </row>
    <row r="118" spans="1:28" s="11" customFormat="1" x14ac:dyDescent="0.25">
      <c r="A118" s="7">
        <v>106</v>
      </c>
      <c r="B118" s="6"/>
      <c r="C118" s="10"/>
      <c r="D118" s="7"/>
      <c r="E118" s="10"/>
      <c r="F118" s="124" t="e">
        <f t="shared" si="2"/>
        <v>#REF!</v>
      </c>
      <c r="G118" s="6"/>
      <c r="AA118" s="11" t="str">
        <f t="shared" si="3"/>
        <v/>
      </c>
      <c r="AB118" s="11" t="str">
        <f>IF(LEN($AA118)=0,"N",IF(LEN($AA118)&gt;1,"Error -- Availability entered in an incorrect format",IF($AA118=#REF!,$AA118,IF($AA118=#REF!,$AA118,IF($AA118=#REF!,$AA118,IF($AA118=#REF!,$AA118,IF($AA118=#REF!,$AA118,IF($AA118=#REF!,$AA118,"Error -- Availability entered in an incorrect format"))))))))</f>
        <v>N</v>
      </c>
    </row>
    <row r="119" spans="1:28" s="11" customFormat="1" x14ac:dyDescent="0.25">
      <c r="A119" s="7">
        <v>107</v>
      </c>
      <c r="B119" s="6"/>
      <c r="C119" s="10"/>
      <c r="D119" s="7"/>
      <c r="E119" s="10"/>
      <c r="F119" s="124" t="e">
        <f t="shared" si="2"/>
        <v>#REF!</v>
      </c>
      <c r="G119" s="6"/>
      <c r="AA119" s="11" t="str">
        <f t="shared" si="3"/>
        <v/>
      </c>
      <c r="AB119" s="11" t="str">
        <f>IF(LEN($AA119)=0,"N",IF(LEN($AA119)&gt;1,"Error -- Availability entered in an incorrect format",IF($AA119=#REF!,$AA119,IF($AA119=#REF!,$AA119,IF($AA119=#REF!,$AA119,IF($AA119=#REF!,$AA119,IF($AA119=#REF!,$AA119,IF($AA119=#REF!,$AA119,"Error -- Availability entered in an incorrect format"))))))))</f>
        <v>N</v>
      </c>
    </row>
    <row r="120" spans="1:28" s="11" customFormat="1" x14ac:dyDescent="0.25">
      <c r="A120" s="7">
        <v>108</v>
      </c>
      <c r="B120" s="6"/>
      <c r="C120" s="10"/>
      <c r="D120" s="7"/>
      <c r="E120" s="10"/>
      <c r="F120" s="124" t="e">
        <f t="shared" si="2"/>
        <v>#REF!</v>
      </c>
      <c r="G120" s="6"/>
      <c r="AA120" s="11" t="str">
        <f t="shared" si="3"/>
        <v/>
      </c>
      <c r="AB120" s="11" t="str">
        <f>IF(LEN($AA120)=0,"N",IF(LEN($AA120)&gt;1,"Error -- Availability entered in an incorrect format",IF($AA120=#REF!,$AA120,IF($AA120=#REF!,$AA120,IF($AA120=#REF!,$AA120,IF($AA120=#REF!,$AA120,IF($AA120=#REF!,$AA120,IF($AA120=#REF!,$AA120,"Error -- Availability entered in an incorrect format"))))))))</f>
        <v>N</v>
      </c>
    </row>
    <row r="121" spans="1:28" s="11" customFormat="1" x14ac:dyDescent="0.25">
      <c r="A121" s="7">
        <v>109</v>
      </c>
      <c r="B121" s="6"/>
      <c r="C121" s="10"/>
      <c r="D121" s="7"/>
      <c r="E121" s="10"/>
      <c r="F121" s="124" t="e">
        <f t="shared" si="2"/>
        <v>#REF!</v>
      </c>
      <c r="G121" s="6"/>
      <c r="AA121" s="11" t="str">
        <f t="shared" si="3"/>
        <v/>
      </c>
      <c r="AB121" s="11" t="str">
        <f>IF(LEN($AA121)=0,"N",IF(LEN($AA121)&gt;1,"Error -- Availability entered in an incorrect format",IF($AA121=#REF!,$AA121,IF($AA121=#REF!,$AA121,IF($AA121=#REF!,$AA121,IF($AA121=#REF!,$AA121,IF($AA121=#REF!,$AA121,IF($AA121=#REF!,$AA121,"Error -- Availability entered in an incorrect format"))))))))</f>
        <v>N</v>
      </c>
    </row>
    <row r="122" spans="1:28" s="11" customFormat="1" x14ac:dyDescent="0.25">
      <c r="A122" s="7">
        <v>110</v>
      </c>
      <c r="B122" s="6"/>
      <c r="C122" s="10"/>
      <c r="D122" s="7"/>
      <c r="E122" s="10"/>
      <c r="F122" s="124" t="e">
        <f t="shared" si="2"/>
        <v>#REF!</v>
      </c>
      <c r="G122" s="6"/>
      <c r="AA122" s="11" t="str">
        <f t="shared" si="3"/>
        <v/>
      </c>
      <c r="AB122" s="11" t="str">
        <f>IF(LEN($AA122)=0,"N",IF(LEN($AA122)&gt;1,"Error -- Availability entered in an incorrect format",IF($AA122=#REF!,$AA122,IF($AA122=#REF!,$AA122,IF($AA122=#REF!,$AA122,IF($AA122=#REF!,$AA122,IF($AA122=#REF!,$AA122,IF($AA122=#REF!,$AA122,"Error -- Availability entered in an incorrect format"))))))))</f>
        <v>N</v>
      </c>
    </row>
    <row r="123" spans="1:28" s="11" customFormat="1" x14ac:dyDescent="0.25">
      <c r="A123" s="7">
        <v>111</v>
      </c>
      <c r="B123" s="6"/>
      <c r="C123" s="10"/>
      <c r="D123" s="7"/>
      <c r="E123" s="10"/>
      <c r="F123" s="124" t="e">
        <f t="shared" si="2"/>
        <v>#REF!</v>
      </c>
      <c r="G123" s="6"/>
      <c r="AA123" s="11" t="str">
        <f t="shared" si="3"/>
        <v/>
      </c>
      <c r="AB123" s="11" t="str">
        <f>IF(LEN($AA123)=0,"N",IF(LEN($AA123)&gt;1,"Error -- Availability entered in an incorrect format",IF($AA123=#REF!,$AA123,IF($AA123=#REF!,$AA123,IF($AA123=#REF!,$AA123,IF($AA123=#REF!,$AA123,IF($AA123=#REF!,$AA123,IF($AA123=#REF!,$AA123,"Error -- Availability entered in an incorrect format"))))))))</f>
        <v>N</v>
      </c>
    </row>
    <row r="124" spans="1:28" s="11" customFormat="1" x14ac:dyDescent="0.25">
      <c r="A124" s="7">
        <v>112</v>
      </c>
      <c r="B124" s="6"/>
      <c r="C124" s="10"/>
      <c r="D124" s="7"/>
      <c r="E124" s="10"/>
      <c r="F124" s="124" t="e">
        <f t="shared" si="2"/>
        <v>#REF!</v>
      </c>
      <c r="G124" s="6"/>
      <c r="AA124" s="11" t="str">
        <f t="shared" si="3"/>
        <v/>
      </c>
      <c r="AB124" s="11" t="str">
        <f>IF(LEN($AA124)=0,"N",IF(LEN($AA124)&gt;1,"Error -- Availability entered in an incorrect format",IF($AA124=#REF!,$AA124,IF($AA124=#REF!,$AA124,IF($AA124=#REF!,$AA124,IF($AA124=#REF!,$AA124,IF($AA124=#REF!,$AA124,IF($AA124=#REF!,$AA124,"Error -- Availability entered in an incorrect format"))))))))</f>
        <v>N</v>
      </c>
    </row>
    <row r="125" spans="1:28" s="11" customFormat="1" x14ac:dyDescent="0.25">
      <c r="A125" s="7">
        <v>113</v>
      </c>
      <c r="B125" s="6"/>
      <c r="C125" s="10"/>
      <c r="D125" s="7"/>
      <c r="E125" s="10"/>
      <c r="F125" s="124" t="e">
        <f t="shared" si="2"/>
        <v>#REF!</v>
      </c>
      <c r="G125" s="6"/>
      <c r="AA125" s="11" t="str">
        <f t="shared" si="3"/>
        <v/>
      </c>
      <c r="AB125" s="11" t="str">
        <f>IF(LEN($AA125)=0,"N",IF(LEN($AA125)&gt;1,"Error -- Availability entered in an incorrect format",IF($AA125=#REF!,$AA125,IF($AA125=#REF!,$AA125,IF($AA125=#REF!,$AA125,IF($AA125=#REF!,$AA125,IF($AA125=#REF!,$AA125,IF($AA125=#REF!,$AA125,"Error -- Availability entered in an incorrect format"))))))))</f>
        <v>N</v>
      </c>
    </row>
    <row r="126" spans="1:28" s="11" customFormat="1" x14ac:dyDescent="0.25">
      <c r="A126" s="7">
        <v>114</v>
      </c>
      <c r="B126" s="6"/>
      <c r="C126" s="10"/>
      <c r="D126" s="7"/>
      <c r="E126" s="10"/>
      <c r="F126" s="124" t="e">
        <f t="shared" si="2"/>
        <v>#REF!</v>
      </c>
      <c r="G126" s="6"/>
      <c r="AA126" s="11" t="str">
        <f t="shared" si="3"/>
        <v/>
      </c>
      <c r="AB126" s="11" t="str">
        <f>IF(LEN($AA126)=0,"N",IF(LEN($AA126)&gt;1,"Error -- Availability entered in an incorrect format",IF($AA126=#REF!,$AA126,IF($AA126=#REF!,$AA126,IF($AA126=#REF!,$AA126,IF($AA126=#REF!,$AA126,IF($AA126=#REF!,$AA126,IF($AA126=#REF!,$AA126,"Error -- Availability entered in an incorrect format"))))))))</f>
        <v>N</v>
      </c>
    </row>
    <row r="127" spans="1:28" s="11" customFormat="1" x14ac:dyDescent="0.25">
      <c r="A127" s="7">
        <v>115</v>
      </c>
      <c r="B127" s="6"/>
      <c r="C127" s="10"/>
      <c r="D127" s="7"/>
      <c r="E127" s="10"/>
      <c r="F127" s="124" t="e">
        <f t="shared" si="2"/>
        <v>#REF!</v>
      </c>
      <c r="G127" s="6"/>
      <c r="AA127" s="11" t="str">
        <f t="shared" si="3"/>
        <v/>
      </c>
      <c r="AB127" s="11" t="str">
        <f>IF(LEN($AA127)=0,"N",IF(LEN($AA127)&gt;1,"Error -- Availability entered in an incorrect format",IF($AA127=#REF!,$AA127,IF($AA127=#REF!,$AA127,IF($AA127=#REF!,$AA127,IF($AA127=#REF!,$AA127,IF($AA127=#REF!,$AA127,IF($AA127=#REF!,$AA127,"Error -- Availability entered in an incorrect format"))))))))</f>
        <v>N</v>
      </c>
    </row>
    <row r="128" spans="1:28" s="11" customFormat="1" x14ac:dyDescent="0.25">
      <c r="A128" s="7">
        <v>116</v>
      </c>
      <c r="B128" s="6"/>
      <c r="C128" s="10"/>
      <c r="D128" s="7"/>
      <c r="E128" s="10"/>
      <c r="F128" s="124" t="e">
        <f t="shared" si="2"/>
        <v>#REF!</v>
      </c>
      <c r="G128" s="6"/>
      <c r="AA128" s="11" t="str">
        <f t="shared" si="3"/>
        <v/>
      </c>
      <c r="AB128" s="11" t="str">
        <f>IF(LEN($AA128)=0,"N",IF(LEN($AA128)&gt;1,"Error -- Availability entered in an incorrect format",IF($AA128=#REF!,$AA128,IF($AA128=#REF!,$AA128,IF($AA128=#REF!,$AA128,IF($AA128=#REF!,$AA128,IF($AA128=#REF!,$AA128,IF($AA128=#REF!,$AA128,"Error -- Availability entered in an incorrect format"))))))))</f>
        <v>N</v>
      </c>
    </row>
    <row r="129" spans="1:28" s="11" customFormat="1" x14ac:dyDescent="0.25">
      <c r="A129" s="7">
        <v>117</v>
      </c>
      <c r="B129" s="6"/>
      <c r="C129" s="10"/>
      <c r="D129" s="7"/>
      <c r="E129" s="10"/>
      <c r="F129" s="124" t="e">
        <f t="shared" si="2"/>
        <v>#REF!</v>
      </c>
      <c r="G129" s="6"/>
      <c r="AA129" s="11" t="str">
        <f t="shared" si="3"/>
        <v/>
      </c>
      <c r="AB129" s="11" t="str">
        <f>IF(LEN($AA129)=0,"N",IF(LEN($AA129)&gt;1,"Error -- Availability entered in an incorrect format",IF($AA129=#REF!,$AA129,IF($AA129=#REF!,$AA129,IF($AA129=#REF!,$AA129,IF($AA129=#REF!,$AA129,IF($AA129=#REF!,$AA129,IF($AA129=#REF!,$AA129,"Error -- Availability entered in an incorrect format"))))))))</f>
        <v>N</v>
      </c>
    </row>
    <row r="130" spans="1:28" s="11" customFormat="1" x14ac:dyDescent="0.25">
      <c r="A130" s="7">
        <v>118</v>
      </c>
      <c r="B130" s="6"/>
      <c r="C130" s="10"/>
      <c r="D130" s="7"/>
      <c r="E130" s="10"/>
      <c r="F130" s="124" t="e">
        <f t="shared" si="2"/>
        <v>#REF!</v>
      </c>
      <c r="G130" s="6"/>
      <c r="AA130" s="11" t="str">
        <f t="shared" si="3"/>
        <v/>
      </c>
      <c r="AB130" s="11" t="str">
        <f>IF(LEN($AA130)=0,"N",IF(LEN($AA130)&gt;1,"Error -- Availability entered in an incorrect format",IF($AA130=#REF!,$AA130,IF($AA130=#REF!,$AA130,IF($AA130=#REF!,$AA130,IF($AA130=#REF!,$AA130,IF($AA130=#REF!,$AA130,IF($AA130=#REF!,$AA130,"Error -- Availability entered in an incorrect format"))))))))</f>
        <v>N</v>
      </c>
    </row>
    <row r="131" spans="1:28" s="11" customFormat="1" x14ac:dyDescent="0.25">
      <c r="A131" s="7">
        <v>119</v>
      </c>
      <c r="B131" s="6"/>
      <c r="C131" s="10"/>
      <c r="D131" s="7"/>
      <c r="E131" s="10"/>
      <c r="F131" s="124" t="e">
        <f t="shared" si="2"/>
        <v>#REF!</v>
      </c>
      <c r="G131" s="6"/>
      <c r="AA131" s="11" t="str">
        <f t="shared" si="3"/>
        <v/>
      </c>
      <c r="AB131" s="11" t="str">
        <f>IF(LEN($AA131)=0,"N",IF(LEN($AA131)&gt;1,"Error -- Availability entered in an incorrect format",IF($AA131=#REF!,$AA131,IF($AA131=#REF!,$AA131,IF($AA131=#REF!,$AA131,IF($AA131=#REF!,$AA131,IF($AA131=#REF!,$AA131,IF($AA131=#REF!,$AA131,"Error -- Availability entered in an incorrect format"))))))))</f>
        <v>N</v>
      </c>
    </row>
    <row r="132" spans="1:28" s="11" customFormat="1" x14ac:dyDescent="0.25">
      <c r="A132" s="7">
        <v>120</v>
      </c>
      <c r="B132" s="6"/>
      <c r="C132" s="10"/>
      <c r="D132" s="7"/>
      <c r="E132" s="10"/>
      <c r="F132" s="124" t="e">
        <f t="shared" si="2"/>
        <v>#REF!</v>
      </c>
      <c r="G132" s="6"/>
      <c r="AA132" s="11" t="str">
        <f t="shared" si="3"/>
        <v/>
      </c>
      <c r="AB132" s="11" t="str">
        <f>IF(LEN($AA132)=0,"N",IF(LEN($AA132)&gt;1,"Error -- Availability entered in an incorrect format",IF($AA132=#REF!,$AA132,IF($AA132=#REF!,$AA132,IF($AA132=#REF!,$AA132,IF($AA132=#REF!,$AA132,IF($AA132=#REF!,$AA132,IF($AA132=#REF!,$AA132,"Error -- Availability entered in an incorrect format"))))))))</f>
        <v>N</v>
      </c>
    </row>
    <row r="133" spans="1:28" s="11" customFormat="1" x14ac:dyDescent="0.25">
      <c r="A133" s="7">
        <v>121</v>
      </c>
      <c r="B133" s="6"/>
      <c r="C133" s="10"/>
      <c r="D133" s="7"/>
      <c r="E133" s="10"/>
      <c r="F133" s="124" t="e">
        <f t="shared" si="2"/>
        <v>#REF!</v>
      </c>
      <c r="G133" s="6"/>
      <c r="AA133" s="11" t="str">
        <f t="shared" si="3"/>
        <v/>
      </c>
      <c r="AB133" s="11" t="str">
        <f>IF(LEN($AA133)=0,"N",IF(LEN($AA133)&gt;1,"Error -- Availability entered in an incorrect format",IF($AA133=#REF!,$AA133,IF($AA133=#REF!,$AA133,IF($AA133=#REF!,$AA133,IF($AA133=#REF!,$AA133,IF($AA133=#REF!,$AA133,IF($AA133=#REF!,$AA133,"Error -- Availability entered in an incorrect format"))))))))</f>
        <v>N</v>
      </c>
    </row>
    <row r="134" spans="1:28" s="11" customFormat="1" x14ac:dyDescent="0.25">
      <c r="A134" s="7">
        <v>122</v>
      </c>
      <c r="B134" s="6"/>
      <c r="C134" s="10"/>
      <c r="D134" s="7"/>
      <c r="E134" s="10"/>
      <c r="F134" s="124" t="e">
        <f t="shared" si="2"/>
        <v>#REF!</v>
      </c>
      <c r="G134" s="6"/>
      <c r="AA134" s="11" t="str">
        <f t="shared" si="3"/>
        <v/>
      </c>
      <c r="AB134" s="11" t="str">
        <f>IF(LEN($AA134)=0,"N",IF(LEN($AA134)&gt;1,"Error -- Availability entered in an incorrect format",IF($AA134=#REF!,$AA134,IF($AA134=#REF!,$AA134,IF($AA134=#REF!,$AA134,IF($AA134=#REF!,$AA134,IF($AA134=#REF!,$AA134,IF($AA134=#REF!,$AA134,"Error -- Availability entered in an incorrect format"))))))))</f>
        <v>N</v>
      </c>
    </row>
    <row r="135" spans="1:28" s="11" customFormat="1" x14ac:dyDescent="0.25">
      <c r="A135" s="7">
        <v>123</v>
      </c>
      <c r="B135" s="6"/>
      <c r="C135" s="10"/>
      <c r="D135" s="7"/>
      <c r="E135" s="10"/>
      <c r="F135" s="124" t="e">
        <f t="shared" si="2"/>
        <v>#REF!</v>
      </c>
      <c r="G135" s="6"/>
      <c r="AA135" s="11" t="str">
        <f t="shared" si="3"/>
        <v/>
      </c>
      <c r="AB135" s="11" t="str">
        <f>IF(LEN($AA135)=0,"N",IF(LEN($AA135)&gt;1,"Error -- Availability entered in an incorrect format",IF($AA135=#REF!,$AA135,IF($AA135=#REF!,$AA135,IF($AA135=#REF!,$AA135,IF($AA135=#REF!,$AA135,IF($AA135=#REF!,$AA135,IF($AA135=#REF!,$AA135,"Error -- Availability entered in an incorrect format"))))))))</f>
        <v>N</v>
      </c>
    </row>
    <row r="136" spans="1:28" s="11" customFormat="1" x14ac:dyDescent="0.25">
      <c r="A136" s="7">
        <v>124</v>
      </c>
      <c r="B136" s="6"/>
      <c r="C136" s="10"/>
      <c r="D136" s="7"/>
      <c r="E136" s="10"/>
      <c r="F136" s="124" t="e">
        <f t="shared" si="2"/>
        <v>#REF!</v>
      </c>
      <c r="G136" s="6"/>
      <c r="AA136" s="11" t="str">
        <f t="shared" si="3"/>
        <v/>
      </c>
      <c r="AB136" s="11" t="str">
        <f>IF(LEN($AA136)=0,"N",IF(LEN($AA136)&gt;1,"Error -- Availability entered in an incorrect format",IF($AA136=#REF!,$AA136,IF($AA136=#REF!,$AA136,IF($AA136=#REF!,$AA136,IF($AA136=#REF!,$AA136,IF($AA136=#REF!,$AA136,IF($AA136=#REF!,$AA136,"Error -- Availability entered in an incorrect format"))))))))</f>
        <v>N</v>
      </c>
    </row>
    <row r="137" spans="1:28" s="11" customFormat="1" x14ac:dyDescent="0.25">
      <c r="A137" s="7">
        <v>125</v>
      </c>
      <c r="B137" s="6"/>
      <c r="C137" s="10"/>
      <c r="D137" s="7"/>
      <c r="E137" s="10"/>
      <c r="F137" s="124" t="e">
        <f t="shared" si="2"/>
        <v>#REF!</v>
      </c>
      <c r="G137" s="6"/>
      <c r="AA137" s="11" t="str">
        <f t="shared" si="3"/>
        <v/>
      </c>
      <c r="AB137" s="11" t="str">
        <f>IF(LEN($AA137)=0,"N",IF(LEN($AA137)&gt;1,"Error -- Availability entered in an incorrect format",IF($AA137=#REF!,$AA137,IF($AA137=#REF!,$AA137,IF($AA137=#REF!,$AA137,IF($AA137=#REF!,$AA137,IF($AA137=#REF!,$AA137,IF($AA137=#REF!,$AA137,"Error -- Availability entered in an incorrect format"))))))))</f>
        <v>N</v>
      </c>
    </row>
    <row r="138" spans="1:28" s="11" customFormat="1" x14ac:dyDescent="0.25">
      <c r="A138" s="7">
        <v>126</v>
      </c>
      <c r="B138" s="6"/>
      <c r="C138" s="10"/>
      <c r="D138" s="7"/>
      <c r="E138" s="10"/>
      <c r="F138" s="124" t="e">
        <f t="shared" si="2"/>
        <v>#REF!</v>
      </c>
      <c r="G138" s="6"/>
      <c r="AA138" s="11" t="str">
        <f t="shared" si="3"/>
        <v/>
      </c>
      <c r="AB138" s="11" t="str">
        <f>IF(LEN($AA138)=0,"N",IF(LEN($AA138)&gt;1,"Error -- Availability entered in an incorrect format",IF($AA138=#REF!,$AA138,IF($AA138=#REF!,$AA138,IF($AA138=#REF!,$AA138,IF($AA138=#REF!,$AA138,IF($AA138=#REF!,$AA138,IF($AA138=#REF!,$AA138,"Error -- Availability entered in an incorrect format"))))))))</f>
        <v>N</v>
      </c>
    </row>
    <row r="139" spans="1:28" s="11" customFormat="1" x14ac:dyDescent="0.25">
      <c r="A139" s="7">
        <v>127</v>
      </c>
      <c r="B139" s="6"/>
      <c r="C139" s="10"/>
      <c r="D139" s="7"/>
      <c r="E139" s="10"/>
      <c r="F139" s="124" t="e">
        <f t="shared" si="2"/>
        <v>#REF!</v>
      </c>
      <c r="G139" s="6"/>
      <c r="AA139" s="11" t="str">
        <f t="shared" si="3"/>
        <v/>
      </c>
      <c r="AB139" s="11" t="str">
        <f>IF(LEN($AA139)=0,"N",IF(LEN($AA139)&gt;1,"Error -- Availability entered in an incorrect format",IF($AA139=#REF!,$AA139,IF($AA139=#REF!,$AA139,IF($AA139=#REF!,$AA139,IF($AA139=#REF!,$AA139,IF($AA139=#REF!,$AA139,IF($AA139=#REF!,$AA139,"Error -- Availability entered in an incorrect format"))))))))</f>
        <v>N</v>
      </c>
    </row>
    <row r="140" spans="1:28" s="11" customFormat="1" x14ac:dyDescent="0.25">
      <c r="A140" s="7">
        <v>128</v>
      </c>
      <c r="B140" s="6"/>
      <c r="C140" s="10"/>
      <c r="D140" s="7"/>
      <c r="E140" s="10"/>
      <c r="F140" s="124" t="e">
        <f t="shared" si="2"/>
        <v>#REF!</v>
      </c>
      <c r="G140" s="6"/>
      <c r="AA140" s="11" t="str">
        <f t="shared" si="3"/>
        <v/>
      </c>
      <c r="AB140" s="11" t="str">
        <f>IF(LEN($AA140)=0,"N",IF(LEN($AA140)&gt;1,"Error -- Availability entered in an incorrect format",IF($AA140=#REF!,$AA140,IF($AA140=#REF!,$AA140,IF($AA140=#REF!,$AA140,IF($AA140=#REF!,$AA140,IF($AA140=#REF!,$AA140,IF($AA140=#REF!,$AA140,"Error -- Availability entered in an incorrect format"))))))))</f>
        <v>N</v>
      </c>
    </row>
    <row r="141" spans="1:28" s="11" customFormat="1" x14ac:dyDescent="0.25">
      <c r="A141" s="7">
        <v>129</v>
      </c>
      <c r="B141" s="6"/>
      <c r="C141" s="10"/>
      <c r="D141" s="7"/>
      <c r="E141" s="10"/>
      <c r="F141" s="124" t="e">
        <f t="shared" si="2"/>
        <v>#REF!</v>
      </c>
      <c r="G141" s="6"/>
      <c r="AA141" s="11" t="str">
        <f t="shared" si="3"/>
        <v/>
      </c>
      <c r="AB141" s="11" t="str">
        <f>IF(LEN($AA141)=0,"N",IF(LEN($AA141)&gt;1,"Error -- Availability entered in an incorrect format",IF($AA141=#REF!,$AA141,IF($AA141=#REF!,$AA141,IF($AA141=#REF!,$AA141,IF($AA141=#REF!,$AA141,IF($AA141=#REF!,$AA141,IF($AA141=#REF!,$AA141,"Error -- Availability entered in an incorrect format"))))))))</f>
        <v>N</v>
      </c>
    </row>
    <row r="142" spans="1:28" s="11" customFormat="1" x14ac:dyDescent="0.25">
      <c r="A142" s="7">
        <v>130</v>
      </c>
      <c r="B142" s="6"/>
      <c r="C142" s="10"/>
      <c r="D142" s="7"/>
      <c r="E142" s="10"/>
      <c r="F142" s="124" t="e">
        <f t="shared" ref="F142:F205" si="4">IF($D$10=$A$9,"N/A",$D$10)</f>
        <v>#REF!</v>
      </c>
      <c r="G142" s="6"/>
      <c r="AA142" s="11" t="str">
        <f t="shared" ref="AA142:AA205" si="5">TRIM($D142)</f>
        <v/>
      </c>
      <c r="AB142" s="11" t="str">
        <f>IF(LEN($AA142)=0,"N",IF(LEN($AA142)&gt;1,"Error -- Availability entered in an incorrect format",IF($AA142=#REF!,$AA142,IF($AA142=#REF!,$AA142,IF($AA142=#REF!,$AA142,IF($AA142=#REF!,$AA142,IF($AA142=#REF!,$AA142,IF($AA142=#REF!,$AA142,"Error -- Availability entered in an incorrect format"))))))))</f>
        <v>N</v>
      </c>
    </row>
    <row r="143" spans="1:28" s="11" customFormat="1" x14ac:dyDescent="0.25">
      <c r="A143" s="7">
        <v>131</v>
      </c>
      <c r="B143" s="6"/>
      <c r="C143" s="10"/>
      <c r="D143" s="7"/>
      <c r="E143" s="10"/>
      <c r="F143" s="124" t="e">
        <f t="shared" si="4"/>
        <v>#REF!</v>
      </c>
      <c r="G143" s="6"/>
      <c r="AA143" s="11" t="str">
        <f t="shared" si="5"/>
        <v/>
      </c>
      <c r="AB143" s="11" t="str">
        <f>IF(LEN($AA143)=0,"N",IF(LEN($AA143)&gt;1,"Error -- Availability entered in an incorrect format",IF($AA143=#REF!,$AA143,IF($AA143=#REF!,$AA143,IF($AA143=#REF!,$AA143,IF($AA143=#REF!,$AA143,IF($AA143=#REF!,$AA143,IF($AA143=#REF!,$AA143,"Error -- Availability entered in an incorrect format"))))))))</f>
        <v>N</v>
      </c>
    </row>
    <row r="144" spans="1:28" s="11" customFormat="1" x14ac:dyDescent="0.25">
      <c r="A144" s="7">
        <v>132</v>
      </c>
      <c r="B144" s="6"/>
      <c r="C144" s="10"/>
      <c r="D144" s="7"/>
      <c r="E144" s="10"/>
      <c r="F144" s="124" t="e">
        <f t="shared" si="4"/>
        <v>#REF!</v>
      </c>
      <c r="G144" s="6"/>
      <c r="AA144" s="11" t="str">
        <f t="shared" si="5"/>
        <v/>
      </c>
      <c r="AB144" s="11" t="str">
        <f>IF(LEN($AA144)=0,"N",IF(LEN($AA144)&gt;1,"Error -- Availability entered in an incorrect format",IF($AA144=#REF!,$AA144,IF($AA144=#REF!,$AA144,IF($AA144=#REF!,$AA144,IF($AA144=#REF!,$AA144,IF($AA144=#REF!,$AA144,IF($AA144=#REF!,$AA144,"Error -- Availability entered in an incorrect format"))))))))</f>
        <v>N</v>
      </c>
    </row>
    <row r="145" spans="1:28" s="11" customFormat="1" x14ac:dyDescent="0.25">
      <c r="A145" s="7">
        <v>133</v>
      </c>
      <c r="B145" s="6"/>
      <c r="C145" s="10"/>
      <c r="D145" s="7"/>
      <c r="E145" s="10"/>
      <c r="F145" s="124" t="e">
        <f t="shared" si="4"/>
        <v>#REF!</v>
      </c>
      <c r="G145" s="6"/>
      <c r="AA145" s="11" t="str">
        <f t="shared" si="5"/>
        <v/>
      </c>
      <c r="AB145" s="11" t="str">
        <f>IF(LEN($AA145)=0,"N",IF(LEN($AA145)&gt;1,"Error -- Availability entered in an incorrect format",IF($AA145=#REF!,$AA145,IF($AA145=#REF!,$AA145,IF($AA145=#REF!,$AA145,IF($AA145=#REF!,$AA145,IF($AA145=#REF!,$AA145,IF($AA145=#REF!,$AA145,"Error -- Availability entered in an incorrect format"))))))))</f>
        <v>N</v>
      </c>
    </row>
    <row r="146" spans="1:28" s="11" customFormat="1" x14ac:dyDescent="0.25">
      <c r="A146" s="7">
        <v>134</v>
      </c>
      <c r="B146" s="6"/>
      <c r="C146" s="10"/>
      <c r="D146" s="7"/>
      <c r="E146" s="10"/>
      <c r="F146" s="124" t="e">
        <f t="shared" si="4"/>
        <v>#REF!</v>
      </c>
      <c r="G146" s="6"/>
      <c r="AA146" s="11" t="str">
        <f t="shared" si="5"/>
        <v/>
      </c>
      <c r="AB146" s="11" t="str">
        <f>IF(LEN($AA146)=0,"N",IF(LEN($AA146)&gt;1,"Error -- Availability entered in an incorrect format",IF($AA146=#REF!,$AA146,IF($AA146=#REF!,$AA146,IF($AA146=#REF!,$AA146,IF($AA146=#REF!,$AA146,IF($AA146=#REF!,$AA146,IF($AA146=#REF!,$AA146,"Error -- Availability entered in an incorrect format"))))))))</f>
        <v>N</v>
      </c>
    </row>
    <row r="147" spans="1:28" s="11" customFormat="1" x14ac:dyDescent="0.25">
      <c r="A147" s="7">
        <v>135</v>
      </c>
      <c r="B147" s="6"/>
      <c r="C147" s="10"/>
      <c r="D147" s="7"/>
      <c r="E147" s="10"/>
      <c r="F147" s="124" t="e">
        <f t="shared" si="4"/>
        <v>#REF!</v>
      </c>
      <c r="G147" s="6"/>
      <c r="AA147" s="11" t="str">
        <f t="shared" si="5"/>
        <v/>
      </c>
      <c r="AB147" s="11" t="str">
        <f>IF(LEN($AA147)=0,"N",IF(LEN($AA147)&gt;1,"Error -- Availability entered in an incorrect format",IF($AA147=#REF!,$AA147,IF($AA147=#REF!,$AA147,IF($AA147=#REF!,$AA147,IF($AA147=#REF!,$AA147,IF($AA147=#REF!,$AA147,IF($AA147=#REF!,$AA147,"Error -- Availability entered in an incorrect format"))))))))</f>
        <v>N</v>
      </c>
    </row>
    <row r="148" spans="1:28" s="11" customFormat="1" x14ac:dyDescent="0.25">
      <c r="A148" s="7">
        <v>136</v>
      </c>
      <c r="B148" s="6"/>
      <c r="C148" s="10"/>
      <c r="D148" s="7"/>
      <c r="E148" s="10"/>
      <c r="F148" s="124" t="e">
        <f t="shared" si="4"/>
        <v>#REF!</v>
      </c>
      <c r="G148" s="6"/>
      <c r="AA148" s="11" t="str">
        <f t="shared" si="5"/>
        <v/>
      </c>
      <c r="AB148" s="11" t="str">
        <f>IF(LEN($AA148)=0,"N",IF(LEN($AA148)&gt;1,"Error -- Availability entered in an incorrect format",IF($AA148=#REF!,$AA148,IF($AA148=#REF!,$AA148,IF($AA148=#REF!,$AA148,IF($AA148=#REF!,$AA148,IF($AA148=#REF!,$AA148,IF($AA148=#REF!,$AA148,"Error -- Availability entered in an incorrect format"))))))))</f>
        <v>N</v>
      </c>
    </row>
    <row r="149" spans="1:28" s="11" customFormat="1" x14ac:dyDescent="0.25">
      <c r="A149" s="7">
        <v>137</v>
      </c>
      <c r="B149" s="6"/>
      <c r="C149" s="10"/>
      <c r="D149" s="7"/>
      <c r="E149" s="10"/>
      <c r="F149" s="124" t="e">
        <f t="shared" si="4"/>
        <v>#REF!</v>
      </c>
      <c r="G149" s="6"/>
      <c r="AA149" s="11" t="str">
        <f t="shared" si="5"/>
        <v/>
      </c>
      <c r="AB149" s="11" t="str">
        <f>IF(LEN($AA149)=0,"N",IF(LEN($AA149)&gt;1,"Error -- Availability entered in an incorrect format",IF($AA149=#REF!,$AA149,IF($AA149=#REF!,$AA149,IF($AA149=#REF!,$AA149,IF($AA149=#REF!,$AA149,IF($AA149=#REF!,$AA149,IF($AA149=#REF!,$AA149,"Error -- Availability entered in an incorrect format"))))))))</f>
        <v>N</v>
      </c>
    </row>
    <row r="150" spans="1:28" s="11" customFormat="1" x14ac:dyDescent="0.25">
      <c r="A150" s="7">
        <v>138</v>
      </c>
      <c r="B150" s="6"/>
      <c r="C150" s="10"/>
      <c r="D150" s="7"/>
      <c r="E150" s="10"/>
      <c r="F150" s="124" t="e">
        <f t="shared" si="4"/>
        <v>#REF!</v>
      </c>
      <c r="G150" s="6"/>
      <c r="AA150" s="11" t="str">
        <f t="shared" si="5"/>
        <v/>
      </c>
      <c r="AB150" s="11" t="str">
        <f>IF(LEN($AA150)=0,"N",IF(LEN($AA150)&gt;1,"Error -- Availability entered in an incorrect format",IF($AA150=#REF!,$AA150,IF($AA150=#REF!,$AA150,IF($AA150=#REF!,$AA150,IF($AA150=#REF!,$AA150,IF($AA150=#REF!,$AA150,IF($AA150=#REF!,$AA150,"Error -- Availability entered in an incorrect format"))))))))</f>
        <v>N</v>
      </c>
    </row>
    <row r="151" spans="1:28" s="11" customFormat="1" x14ac:dyDescent="0.25">
      <c r="A151" s="7">
        <v>139</v>
      </c>
      <c r="B151" s="6"/>
      <c r="C151" s="10"/>
      <c r="D151" s="7"/>
      <c r="E151" s="10"/>
      <c r="F151" s="124" t="e">
        <f t="shared" si="4"/>
        <v>#REF!</v>
      </c>
      <c r="G151" s="6"/>
      <c r="AA151" s="11" t="str">
        <f t="shared" si="5"/>
        <v/>
      </c>
      <c r="AB151" s="11" t="str">
        <f>IF(LEN($AA151)=0,"N",IF(LEN($AA151)&gt;1,"Error -- Availability entered in an incorrect format",IF($AA151=#REF!,$AA151,IF($AA151=#REF!,$AA151,IF($AA151=#REF!,$AA151,IF($AA151=#REF!,$AA151,IF($AA151=#REF!,$AA151,IF($AA151=#REF!,$AA151,"Error -- Availability entered in an incorrect format"))))))))</f>
        <v>N</v>
      </c>
    </row>
    <row r="152" spans="1:28" s="11" customFormat="1" x14ac:dyDescent="0.25">
      <c r="A152" s="7">
        <v>140</v>
      </c>
      <c r="B152" s="6"/>
      <c r="C152" s="10"/>
      <c r="D152" s="7"/>
      <c r="E152" s="10"/>
      <c r="F152" s="124" t="e">
        <f t="shared" si="4"/>
        <v>#REF!</v>
      </c>
      <c r="G152" s="6"/>
      <c r="AA152" s="11" t="str">
        <f t="shared" si="5"/>
        <v/>
      </c>
      <c r="AB152" s="11" t="str">
        <f>IF(LEN($AA152)=0,"N",IF(LEN($AA152)&gt;1,"Error -- Availability entered in an incorrect format",IF($AA152=#REF!,$AA152,IF($AA152=#REF!,$AA152,IF($AA152=#REF!,$AA152,IF($AA152=#REF!,$AA152,IF($AA152=#REF!,$AA152,IF($AA152=#REF!,$AA152,"Error -- Availability entered in an incorrect format"))))))))</f>
        <v>N</v>
      </c>
    </row>
    <row r="153" spans="1:28" s="11" customFormat="1" x14ac:dyDescent="0.25">
      <c r="A153" s="7">
        <v>141</v>
      </c>
      <c r="B153" s="6"/>
      <c r="C153" s="10"/>
      <c r="D153" s="7"/>
      <c r="E153" s="10"/>
      <c r="F153" s="124" t="e">
        <f t="shared" si="4"/>
        <v>#REF!</v>
      </c>
      <c r="G153" s="6"/>
      <c r="AA153" s="11" t="str">
        <f t="shared" si="5"/>
        <v/>
      </c>
      <c r="AB153" s="11" t="str">
        <f>IF(LEN($AA153)=0,"N",IF(LEN($AA153)&gt;1,"Error -- Availability entered in an incorrect format",IF($AA153=#REF!,$AA153,IF($AA153=#REF!,$AA153,IF($AA153=#REF!,$AA153,IF($AA153=#REF!,$AA153,IF($AA153=#REF!,$AA153,IF($AA153=#REF!,$AA153,"Error -- Availability entered in an incorrect format"))))))))</f>
        <v>N</v>
      </c>
    </row>
    <row r="154" spans="1:28" s="11" customFormat="1" x14ac:dyDescent="0.25">
      <c r="A154" s="7">
        <v>142</v>
      </c>
      <c r="B154" s="6"/>
      <c r="C154" s="10"/>
      <c r="D154" s="7"/>
      <c r="E154" s="10"/>
      <c r="F154" s="124" t="e">
        <f t="shared" si="4"/>
        <v>#REF!</v>
      </c>
      <c r="G154" s="6"/>
      <c r="AA154" s="11" t="str">
        <f t="shared" si="5"/>
        <v/>
      </c>
      <c r="AB154" s="11" t="str">
        <f>IF(LEN($AA154)=0,"N",IF(LEN($AA154)&gt;1,"Error -- Availability entered in an incorrect format",IF($AA154=#REF!,$AA154,IF($AA154=#REF!,$AA154,IF($AA154=#REF!,$AA154,IF($AA154=#REF!,$AA154,IF($AA154=#REF!,$AA154,IF($AA154=#REF!,$AA154,"Error -- Availability entered in an incorrect format"))))))))</f>
        <v>N</v>
      </c>
    </row>
    <row r="155" spans="1:28" s="11" customFormat="1" x14ac:dyDescent="0.25">
      <c r="A155" s="7">
        <v>143</v>
      </c>
      <c r="B155" s="6"/>
      <c r="C155" s="10"/>
      <c r="D155" s="7"/>
      <c r="E155" s="10"/>
      <c r="F155" s="124" t="e">
        <f t="shared" si="4"/>
        <v>#REF!</v>
      </c>
      <c r="G155" s="6"/>
      <c r="AA155" s="11" t="str">
        <f t="shared" si="5"/>
        <v/>
      </c>
      <c r="AB155" s="11" t="str">
        <f>IF(LEN($AA155)=0,"N",IF(LEN($AA155)&gt;1,"Error -- Availability entered in an incorrect format",IF($AA155=#REF!,$AA155,IF($AA155=#REF!,$AA155,IF($AA155=#REF!,$AA155,IF($AA155=#REF!,$AA155,IF($AA155=#REF!,$AA155,IF($AA155=#REF!,$AA155,"Error -- Availability entered in an incorrect format"))))))))</f>
        <v>N</v>
      </c>
    </row>
    <row r="156" spans="1:28" s="11" customFormat="1" x14ac:dyDescent="0.25">
      <c r="A156" s="7">
        <v>144</v>
      </c>
      <c r="B156" s="6"/>
      <c r="C156" s="10"/>
      <c r="D156" s="7"/>
      <c r="E156" s="10"/>
      <c r="F156" s="124" t="e">
        <f t="shared" si="4"/>
        <v>#REF!</v>
      </c>
      <c r="G156" s="6"/>
      <c r="AA156" s="11" t="str">
        <f t="shared" si="5"/>
        <v/>
      </c>
      <c r="AB156" s="11" t="str">
        <f>IF(LEN($AA156)=0,"N",IF(LEN($AA156)&gt;1,"Error -- Availability entered in an incorrect format",IF($AA156=#REF!,$AA156,IF($AA156=#REF!,$AA156,IF($AA156=#REF!,$AA156,IF($AA156=#REF!,$AA156,IF($AA156=#REF!,$AA156,IF($AA156=#REF!,$AA156,"Error -- Availability entered in an incorrect format"))))))))</f>
        <v>N</v>
      </c>
    </row>
    <row r="157" spans="1:28" s="11" customFormat="1" x14ac:dyDescent="0.25">
      <c r="A157" s="7">
        <v>145</v>
      </c>
      <c r="B157" s="6"/>
      <c r="C157" s="10"/>
      <c r="D157" s="7"/>
      <c r="E157" s="10"/>
      <c r="F157" s="124" t="e">
        <f t="shared" si="4"/>
        <v>#REF!</v>
      </c>
      <c r="G157" s="6"/>
      <c r="AA157" s="11" t="str">
        <f t="shared" si="5"/>
        <v/>
      </c>
      <c r="AB157" s="11" t="str">
        <f>IF(LEN($AA157)=0,"N",IF(LEN($AA157)&gt;1,"Error -- Availability entered in an incorrect format",IF($AA157=#REF!,$AA157,IF($AA157=#REF!,$AA157,IF($AA157=#REF!,$AA157,IF($AA157=#REF!,$AA157,IF($AA157=#REF!,$AA157,IF($AA157=#REF!,$AA157,"Error -- Availability entered in an incorrect format"))))))))</f>
        <v>N</v>
      </c>
    </row>
    <row r="158" spans="1:28" s="11" customFormat="1" x14ac:dyDescent="0.25">
      <c r="A158" s="7">
        <v>146</v>
      </c>
      <c r="B158" s="6"/>
      <c r="C158" s="10"/>
      <c r="D158" s="7"/>
      <c r="E158" s="10"/>
      <c r="F158" s="124" t="e">
        <f t="shared" si="4"/>
        <v>#REF!</v>
      </c>
      <c r="G158" s="6"/>
      <c r="AA158" s="11" t="str">
        <f t="shared" si="5"/>
        <v/>
      </c>
      <c r="AB158" s="11" t="str">
        <f>IF(LEN($AA158)=0,"N",IF(LEN($AA158)&gt;1,"Error -- Availability entered in an incorrect format",IF($AA158=#REF!,$AA158,IF($AA158=#REF!,$AA158,IF($AA158=#REF!,$AA158,IF($AA158=#REF!,$AA158,IF($AA158=#REF!,$AA158,IF($AA158=#REF!,$AA158,"Error -- Availability entered in an incorrect format"))))))))</f>
        <v>N</v>
      </c>
    </row>
    <row r="159" spans="1:28" s="11" customFormat="1" x14ac:dyDescent="0.25">
      <c r="A159" s="7">
        <v>147</v>
      </c>
      <c r="B159" s="6"/>
      <c r="C159" s="10"/>
      <c r="D159" s="7"/>
      <c r="E159" s="10"/>
      <c r="F159" s="124" t="e">
        <f t="shared" si="4"/>
        <v>#REF!</v>
      </c>
      <c r="G159" s="6"/>
      <c r="AA159" s="11" t="str">
        <f t="shared" si="5"/>
        <v/>
      </c>
      <c r="AB159" s="11" t="str">
        <f>IF(LEN($AA159)=0,"N",IF(LEN($AA159)&gt;1,"Error -- Availability entered in an incorrect format",IF($AA159=#REF!,$AA159,IF($AA159=#REF!,$AA159,IF($AA159=#REF!,$AA159,IF($AA159=#REF!,$AA159,IF($AA159=#REF!,$AA159,IF($AA159=#REF!,$AA159,"Error -- Availability entered in an incorrect format"))))))))</f>
        <v>N</v>
      </c>
    </row>
    <row r="160" spans="1:28" s="11" customFormat="1" x14ac:dyDescent="0.25">
      <c r="A160" s="7">
        <v>148</v>
      </c>
      <c r="B160" s="6"/>
      <c r="C160" s="10"/>
      <c r="D160" s="7"/>
      <c r="E160" s="10"/>
      <c r="F160" s="124" t="e">
        <f t="shared" si="4"/>
        <v>#REF!</v>
      </c>
      <c r="G160" s="6"/>
      <c r="AA160" s="11" t="str">
        <f t="shared" si="5"/>
        <v/>
      </c>
      <c r="AB160" s="11" t="str">
        <f>IF(LEN($AA160)=0,"N",IF(LEN($AA160)&gt;1,"Error -- Availability entered in an incorrect format",IF($AA160=#REF!,$AA160,IF($AA160=#REF!,$AA160,IF($AA160=#REF!,$AA160,IF($AA160=#REF!,$AA160,IF($AA160=#REF!,$AA160,IF($AA160=#REF!,$AA160,"Error -- Availability entered in an incorrect format"))))))))</f>
        <v>N</v>
      </c>
    </row>
    <row r="161" spans="1:28" s="11" customFormat="1" x14ac:dyDescent="0.25">
      <c r="A161" s="7">
        <v>149</v>
      </c>
      <c r="B161" s="6"/>
      <c r="C161" s="10"/>
      <c r="D161" s="7"/>
      <c r="E161" s="10"/>
      <c r="F161" s="124" t="e">
        <f t="shared" si="4"/>
        <v>#REF!</v>
      </c>
      <c r="G161" s="6"/>
      <c r="AA161" s="11" t="str">
        <f t="shared" si="5"/>
        <v/>
      </c>
      <c r="AB161" s="11" t="str">
        <f>IF(LEN($AA161)=0,"N",IF(LEN($AA161)&gt;1,"Error -- Availability entered in an incorrect format",IF($AA161=#REF!,$AA161,IF($AA161=#REF!,$AA161,IF($AA161=#REF!,$AA161,IF($AA161=#REF!,$AA161,IF($AA161=#REF!,$AA161,IF($AA161=#REF!,$AA161,"Error -- Availability entered in an incorrect format"))))))))</f>
        <v>N</v>
      </c>
    </row>
    <row r="162" spans="1:28" s="11" customFormat="1" x14ac:dyDescent="0.25">
      <c r="A162" s="7">
        <v>150</v>
      </c>
      <c r="B162" s="6"/>
      <c r="C162" s="10"/>
      <c r="D162" s="7"/>
      <c r="E162" s="10"/>
      <c r="F162" s="124" t="e">
        <f t="shared" si="4"/>
        <v>#REF!</v>
      </c>
      <c r="G162" s="6"/>
      <c r="AA162" s="11" t="str">
        <f t="shared" si="5"/>
        <v/>
      </c>
      <c r="AB162" s="11" t="str">
        <f>IF(LEN($AA162)=0,"N",IF(LEN($AA162)&gt;1,"Error -- Availability entered in an incorrect format",IF($AA162=#REF!,$AA162,IF($AA162=#REF!,$AA162,IF($AA162=#REF!,$AA162,IF($AA162=#REF!,$AA162,IF($AA162=#REF!,$AA162,IF($AA162=#REF!,$AA162,"Error -- Availability entered in an incorrect format"))))))))</f>
        <v>N</v>
      </c>
    </row>
    <row r="163" spans="1:28" s="11" customFormat="1" x14ac:dyDescent="0.25">
      <c r="A163" s="7">
        <v>151</v>
      </c>
      <c r="B163" s="6"/>
      <c r="C163" s="10"/>
      <c r="D163" s="7"/>
      <c r="E163" s="10"/>
      <c r="F163" s="124" t="e">
        <f t="shared" si="4"/>
        <v>#REF!</v>
      </c>
      <c r="G163" s="6"/>
      <c r="AA163" s="11" t="str">
        <f t="shared" si="5"/>
        <v/>
      </c>
      <c r="AB163" s="11" t="str">
        <f>IF(LEN($AA163)=0,"N",IF(LEN($AA163)&gt;1,"Error -- Availability entered in an incorrect format",IF($AA163=#REF!,$AA163,IF($AA163=#REF!,$AA163,IF($AA163=#REF!,$AA163,IF($AA163=#REF!,$AA163,IF($AA163=#REF!,$AA163,IF($AA163=#REF!,$AA163,"Error -- Availability entered in an incorrect format"))))))))</f>
        <v>N</v>
      </c>
    </row>
    <row r="164" spans="1:28" s="11" customFormat="1" x14ac:dyDescent="0.25">
      <c r="A164" s="7">
        <v>152</v>
      </c>
      <c r="B164" s="6"/>
      <c r="C164" s="10"/>
      <c r="D164" s="7"/>
      <c r="E164" s="10"/>
      <c r="F164" s="124" t="e">
        <f t="shared" si="4"/>
        <v>#REF!</v>
      </c>
      <c r="G164" s="6"/>
      <c r="AA164" s="11" t="str">
        <f t="shared" si="5"/>
        <v/>
      </c>
      <c r="AB164" s="11" t="str">
        <f>IF(LEN($AA164)=0,"N",IF(LEN($AA164)&gt;1,"Error -- Availability entered in an incorrect format",IF($AA164=#REF!,$AA164,IF($AA164=#REF!,$AA164,IF($AA164=#REF!,$AA164,IF($AA164=#REF!,$AA164,IF($AA164=#REF!,$AA164,IF($AA164=#REF!,$AA164,"Error -- Availability entered in an incorrect format"))))))))</f>
        <v>N</v>
      </c>
    </row>
    <row r="165" spans="1:28" s="11" customFormat="1" x14ac:dyDescent="0.25">
      <c r="A165" s="7">
        <v>153</v>
      </c>
      <c r="B165" s="6"/>
      <c r="C165" s="10"/>
      <c r="D165" s="7"/>
      <c r="E165" s="10"/>
      <c r="F165" s="124" t="e">
        <f t="shared" si="4"/>
        <v>#REF!</v>
      </c>
      <c r="G165" s="6"/>
      <c r="AA165" s="11" t="str">
        <f t="shared" si="5"/>
        <v/>
      </c>
      <c r="AB165" s="11" t="str">
        <f>IF(LEN($AA165)=0,"N",IF(LEN($AA165)&gt;1,"Error -- Availability entered in an incorrect format",IF($AA165=#REF!,$AA165,IF($AA165=#REF!,$AA165,IF($AA165=#REF!,$AA165,IF($AA165=#REF!,$AA165,IF($AA165=#REF!,$AA165,IF($AA165=#REF!,$AA165,"Error -- Availability entered in an incorrect format"))))))))</f>
        <v>N</v>
      </c>
    </row>
    <row r="166" spans="1:28" s="11" customFormat="1" x14ac:dyDescent="0.25">
      <c r="A166" s="7">
        <v>154</v>
      </c>
      <c r="B166" s="6"/>
      <c r="C166" s="10"/>
      <c r="D166" s="7"/>
      <c r="E166" s="10"/>
      <c r="F166" s="124" t="e">
        <f t="shared" si="4"/>
        <v>#REF!</v>
      </c>
      <c r="G166" s="6"/>
      <c r="AA166" s="11" t="str">
        <f t="shared" si="5"/>
        <v/>
      </c>
      <c r="AB166" s="11" t="str">
        <f>IF(LEN($AA166)=0,"N",IF(LEN($AA166)&gt;1,"Error -- Availability entered in an incorrect format",IF($AA166=#REF!,$AA166,IF($AA166=#REF!,$AA166,IF($AA166=#REF!,$AA166,IF($AA166=#REF!,$AA166,IF($AA166=#REF!,$AA166,IF($AA166=#REF!,$AA166,"Error -- Availability entered in an incorrect format"))))))))</f>
        <v>N</v>
      </c>
    </row>
    <row r="167" spans="1:28" s="11" customFormat="1" x14ac:dyDescent="0.25">
      <c r="A167" s="7">
        <v>155</v>
      </c>
      <c r="B167" s="6"/>
      <c r="C167" s="10"/>
      <c r="D167" s="7"/>
      <c r="E167" s="10"/>
      <c r="F167" s="124" t="e">
        <f t="shared" si="4"/>
        <v>#REF!</v>
      </c>
      <c r="G167" s="6"/>
      <c r="AA167" s="11" t="str">
        <f t="shared" si="5"/>
        <v/>
      </c>
      <c r="AB167" s="11" t="str">
        <f>IF(LEN($AA167)=0,"N",IF(LEN($AA167)&gt;1,"Error -- Availability entered in an incorrect format",IF($AA167=#REF!,$AA167,IF($AA167=#REF!,$AA167,IF($AA167=#REF!,$AA167,IF($AA167=#REF!,$AA167,IF($AA167=#REF!,$AA167,IF($AA167=#REF!,$AA167,"Error -- Availability entered in an incorrect format"))))))))</f>
        <v>N</v>
      </c>
    </row>
    <row r="168" spans="1:28" s="11" customFormat="1" x14ac:dyDescent="0.25">
      <c r="A168" s="7">
        <v>156</v>
      </c>
      <c r="B168" s="6"/>
      <c r="C168" s="10"/>
      <c r="D168" s="7"/>
      <c r="E168" s="10"/>
      <c r="F168" s="124" t="e">
        <f t="shared" si="4"/>
        <v>#REF!</v>
      </c>
      <c r="G168" s="6"/>
      <c r="AA168" s="11" t="str">
        <f t="shared" si="5"/>
        <v/>
      </c>
      <c r="AB168" s="11" t="str">
        <f>IF(LEN($AA168)=0,"N",IF(LEN($AA168)&gt;1,"Error -- Availability entered in an incorrect format",IF($AA168=#REF!,$AA168,IF($AA168=#REF!,$AA168,IF($AA168=#REF!,$AA168,IF($AA168=#REF!,$AA168,IF($AA168=#REF!,$AA168,IF($AA168=#REF!,$AA168,"Error -- Availability entered in an incorrect format"))))))))</f>
        <v>N</v>
      </c>
    </row>
    <row r="169" spans="1:28" s="11" customFormat="1" x14ac:dyDescent="0.25">
      <c r="A169" s="7">
        <v>157</v>
      </c>
      <c r="B169" s="6"/>
      <c r="C169" s="10"/>
      <c r="D169" s="7"/>
      <c r="E169" s="10"/>
      <c r="F169" s="124" t="e">
        <f t="shared" si="4"/>
        <v>#REF!</v>
      </c>
      <c r="G169" s="6"/>
      <c r="AA169" s="11" t="str">
        <f t="shared" si="5"/>
        <v/>
      </c>
      <c r="AB169" s="11" t="str">
        <f>IF(LEN($AA169)=0,"N",IF(LEN($AA169)&gt;1,"Error -- Availability entered in an incorrect format",IF($AA169=#REF!,$AA169,IF($AA169=#REF!,$AA169,IF($AA169=#REF!,$AA169,IF($AA169=#REF!,$AA169,IF($AA169=#REF!,$AA169,IF($AA169=#REF!,$AA169,"Error -- Availability entered in an incorrect format"))))))))</f>
        <v>N</v>
      </c>
    </row>
    <row r="170" spans="1:28" s="11" customFormat="1" x14ac:dyDescent="0.25">
      <c r="A170" s="7">
        <v>158</v>
      </c>
      <c r="B170" s="6"/>
      <c r="C170" s="10"/>
      <c r="D170" s="7"/>
      <c r="E170" s="10"/>
      <c r="F170" s="124" t="e">
        <f t="shared" si="4"/>
        <v>#REF!</v>
      </c>
      <c r="G170" s="6"/>
      <c r="AA170" s="11" t="str">
        <f t="shared" si="5"/>
        <v/>
      </c>
      <c r="AB170" s="11" t="str">
        <f>IF(LEN($AA170)=0,"N",IF(LEN($AA170)&gt;1,"Error -- Availability entered in an incorrect format",IF($AA170=#REF!,$AA170,IF($AA170=#REF!,$AA170,IF($AA170=#REF!,$AA170,IF($AA170=#REF!,$AA170,IF($AA170=#REF!,$AA170,IF($AA170=#REF!,$AA170,"Error -- Availability entered in an incorrect format"))))))))</f>
        <v>N</v>
      </c>
    </row>
    <row r="171" spans="1:28" s="11" customFormat="1" x14ac:dyDescent="0.25">
      <c r="A171" s="7">
        <v>159</v>
      </c>
      <c r="B171" s="6"/>
      <c r="C171" s="10"/>
      <c r="D171" s="7"/>
      <c r="E171" s="10"/>
      <c r="F171" s="124" t="e">
        <f t="shared" si="4"/>
        <v>#REF!</v>
      </c>
      <c r="G171" s="6"/>
      <c r="AA171" s="11" t="str">
        <f t="shared" si="5"/>
        <v/>
      </c>
      <c r="AB171" s="11" t="str">
        <f>IF(LEN($AA171)=0,"N",IF(LEN($AA171)&gt;1,"Error -- Availability entered in an incorrect format",IF($AA171=#REF!,$AA171,IF($AA171=#REF!,$AA171,IF($AA171=#REF!,$AA171,IF($AA171=#REF!,$AA171,IF($AA171=#REF!,$AA171,IF($AA171=#REF!,$AA171,"Error -- Availability entered in an incorrect format"))))))))</f>
        <v>N</v>
      </c>
    </row>
    <row r="172" spans="1:28" s="11" customFormat="1" x14ac:dyDescent="0.25">
      <c r="A172" s="7">
        <v>160</v>
      </c>
      <c r="B172" s="6"/>
      <c r="C172" s="10"/>
      <c r="D172" s="7"/>
      <c r="E172" s="10"/>
      <c r="F172" s="124" t="e">
        <f t="shared" si="4"/>
        <v>#REF!</v>
      </c>
      <c r="G172" s="6"/>
      <c r="AA172" s="11" t="str">
        <f t="shared" si="5"/>
        <v/>
      </c>
      <c r="AB172" s="11" t="str">
        <f>IF(LEN($AA172)=0,"N",IF(LEN($AA172)&gt;1,"Error -- Availability entered in an incorrect format",IF($AA172=#REF!,$AA172,IF($AA172=#REF!,$AA172,IF($AA172=#REF!,$AA172,IF($AA172=#REF!,$AA172,IF($AA172=#REF!,$AA172,IF($AA172=#REF!,$AA172,"Error -- Availability entered in an incorrect format"))))))))</f>
        <v>N</v>
      </c>
    </row>
    <row r="173" spans="1:28" s="11" customFormat="1" x14ac:dyDescent="0.25">
      <c r="A173" s="7">
        <v>161</v>
      </c>
      <c r="B173" s="6"/>
      <c r="C173" s="10"/>
      <c r="D173" s="7"/>
      <c r="E173" s="10"/>
      <c r="F173" s="124" t="e">
        <f t="shared" si="4"/>
        <v>#REF!</v>
      </c>
      <c r="G173" s="6"/>
      <c r="AA173" s="11" t="str">
        <f t="shared" si="5"/>
        <v/>
      </c>
      <c r="AB173" s="11" t="str">
        <f>IF(LEN($AA173)=0,"N",IF(LEN($AA173)&gt;1,"Error -- Availability entered in an incorrect format",IF($AA173=#REF!,$AA173,IF($AA173=#REF!,$AA173,IF($AA173=#REF!,$AA173,IF($AA173=#REF!,$AA173,IF($AA173=#REF!,$AA173,IF($AA173=#REF!,$AA173,"Error -- Availability entered in an incorrect format"))))))))</f>
        <v>N</v>
      </c>
    </row>
    <row r="174" spans="1:28" s="11" customFormat="1" x14ac:dyDescent="0.25">
      <c r="A174" s="7">
        <v>162</v>
      </c>
      <c r="B174" s="6"/>
      <c r="C174" s="10"/>
      <c r="D174" s="7"/>
      <c r="E174" s="10"/>
      <c r="F174" s="124" t="e">
        <f t="shared" si="4"/>
        <v>#REF!</v>
      </c>
      <c r="G174" s="6"/>
      <c r="AA174" s="11" t="str">
        <f t="shared" si="5"/>
        <v/>
      </c>
      <c r="AB174" s="11" t="str">
        <f>IF(LEN($AA174)=0,"N",IF(LEN($AA174)&gt;1,"Error -- Availability entered in an incorrect format",IF($AA174=#REF!,$AA174,IF($AA174=#REF!,$AA174,IF($AA174=#REF!,$AA174,IF($AA174=#REF!,$AA174,IF($AA174=#REF!,$AA174,IF($AA174=#REF!,$AA174,"Error -- Availability entered in an incorrect format"))))))))</f>
        <v>N</v>
      </c>
    </row>
    <row r="175" spans="1:28" s="11" customFormat="1" x14ac:dyDescent="0.25">
      <c r="A175" s="7">
        <v>163</v>
      </c>
      <c r="B175" s="6"/>
      <c r="C175" s="10"/>
      <c r="D175" s="7"/>
      <c r="E175" s="10"/>
      <c r="F175" s="124" t="e">
        <f t="shared" si="4"/>
        <v>#REF!</v>
      </c>
      <c r="G175" s="6"/>
      <c r="AA175" s="11" t="str">
        <f t="shared" si="5"/>
        <v/>
      </c>
      <c r="AB175" s="11" t="str">
        <f>IF(LEN($AA175)=0,"N",IF(LEN($AA175)&gt;1,"Error -- Availability entered in an incorrect format",IF($AA175=#REF!,$AA175,IF($AA175=#REF!,$AA175,IF($AA175=#REF!,$AA175,IF($AA175=#REF!,$AA175,IF($AA175=#REF!,$AA175,IF($AA175=#REF!,$AA175,"Error -- Availability entered in an incorrect format"))))))))</f>
        <v>N</v>
      </c>
    </row>
    <row r="176" spans="1:28" s="11" customFormat="1" x14ac:dyDescent="0.25">
      <c r="A176" s="7">
        <v>164</v>
      </c>
      <c r="B176" s="6"/>
      <c r="C176" s="10"/>
      <c r="D176" s="7"/>
      <c r="E176" s="10"/>
      <c r="F176" s="124" t="e">
        <f t="shared" si="4"/>
        <v>#REF!</v>
      </c>
      <c r="G176" s="6"/>
      <c r="AA176" s="11" t="str">
        <f t="shared" si="5"/>
        <v/>
      </c>
      <c r="AB176" s="11" t="str">
        <f>IF(LEN($AA176)=0,"N",IF(LEN($AA176)&gt;1,"Error -- Availability entered in an incorrect format",IF($AA176=#REF!,$AA176,IF($AA176=#REF!,$AA176,IF($AA176=#REF!,$AA176,IF($AA176=#REF!,$AA176,IF($AA176=#REF!,$AA176,IF($AA176=#REF!,$AA176,"Error -- Availability entered in an incorrect format"))))))))</f>
        <v>N</v>
      </c>
    </row>
    <row r="177" spans="1:28" s="11" customFormat="1" x14ac:dyDescent="0.25">
      <c r="A177" s="7">
        <v>165</v>
      </c>
      <c r="B177" s="6"/>
      <c r="C177" s="10"/>
      <c r="D177" s="7"/>
      <c r="E177" s="10"/>
      <c r="F177" s="124" t="e">
        <f t="shared" si="4"/>
        <v>#REF!</v>
      </c>
      <c r="G177" s="6"/>
      <c r="AA177" s="11" t="str">
        <f t="shared" si="5"/>
        <v/>
      </c>
      <c r="AB177" s="11" t="str">
        <f>IF(LEN($AA177)=0,"N",IF(LEN($AA177)&gt;1,"Error -- Availability entered in an incorrect format",IF($AA177=#REF!,$AA177,IF($AA177=#REF!,$AA177,IF($AA177=#REF!,$AA177,IF($AA177=#REF!,$AA177,IF($AA177=#REF!,$AA177,IF($AA177=#REF!,$AA177,"Error -- Availability entered in an incorrect format"))))))))</f>
        <v>N</v>
      </c>
    </row>
    <row r="178" spans="1:28" s="11" customFormat="1" x14ac:dyDescent="0.25">
      <c r="A178" s="7">
        <v>166</v>
      </c>
      <c r="B178" s="6"/>
      <c r="C178" s="10"/>
      <c r="D178" s="7"/>
      <c r="E178" s="10"/>
      <c r="F178" s="124" t="e">
        <f t="shared" si="4"/>
        <v>#REF!</v>
      </c>
      <c r="G178" s="6"/>
      <c r="AA178" s="11" t="str">
        <f t="shared" si="5"/>
        <v/>
      </c>
      <c r="AB178" s="11" t="str">
        <f>IF(LEN($AA178)=0,"N",IF(LEN($AA178)&gt;1,"Error -- Availability entered in an incorrect format",IF($AA178=#REF!,$AA178,IF($AA178=#REF!,$AA178,IF($AA178=#REF!,$AA178,IF($AA178=#REF!,$AA178,IF($AA178=#REF!,$AA178,IF($AA178=#REF!,$AA178,"Error -- Availability entered in an incorrect format"))))))))</f>
        <v>N</v>
      </c>
    </row>
    <row r="179" spans="1:28" s="11" customFormat="1" x14ac:dyDescent="0.25">
      <c r="A179" s="7">
        <v>167</v>
      </c>
      <c r="B179" s="6"/>
      <c r="C179" s="10"/>
      <c r="D179" s="7"/>
      <c r="E179" s="10"/>
      <c r="F179" s="124" t="e">
        <f t="shared" si="4"/>
        <v>#REF!</v>
      </c>
      <c r="G179" s="6"/>
      <c r="AA179" s="11" t="str">
        <f t="shared" si="5"/>
        <v/>
      </c>
      <c r="AB179" s="11" t="str">
        <f>IF(LEN($AA179)=0,"N",IF(LEN($AA179)&gt;1,"Error -- Availability entered in an incorrect format",IF($AA179=#REF!,$AA179,IF($AA179=#REF!,$AA179,IF($AA179=#REF!,$AA179,IF($AA179=#REF!,$AA179,IF($AA179=#REF!,$AA179,IF($AA179=#REF!,$AA179,"Error -- Availability entered in an incorrect format"))))))))</f>
        <v>N</v>
      </c>
    </row>
    <row r="180" spans="1:28" s="11" customFormat="1" x14ac:dyDescent="0.25">
      <c r="A180" s="7">
        <v>168</v>
      </c>
      <c r="B180" s="6"/>
      <c r="C180" s="10"/>
      <c r="D180" s="7"/>
      <c r="E180" s="10"/>
      <c r="F180" s="124" t="e">
        <f t="shared" si="4"/>
        <v>#REF!</v>
      </c>
      <c r="G180" s="6"/>
      <c r="AA180" s="11" t="str">
        <f t="shared" si="5"/>
        <v/>
      </c>
      <c r="AB180" s="11" t="str">
        <f>IF(LEN($AA180)=0,"N",IF(LEN($AA180)&gt;1,"Error -- Availability entered in an incorrect format",IF($AA180=#REF!,$AA180,IF($AA180=#REF!,$AA180,IF($AA180=#REF!,$AA180,IF($AA180=#REF!,$AA180,IF($AA180=#REF!,$AA180,IF($AA180=#REF!,$AA180,"Error -- Availability entered in an incorrect format"))))))))</f>
        <v>N</v>
      </c>
    </row>
    <row r="181" spans="1:28" s="11" customFormat="1" x14ac:dyDescent="0.25">
      <c r="A181" s="7">
        <v>169</v>
      </c>
      <c r="B181" s="6"/>
      <c r="C181" s="10"/>
      <c r="D181" s="7"/>
      <c r="E181" s="10"/>
      <c r="F181" s="124" t="e">
        <f t="shared" si="4"/>
        <v>#REF!</v>
      </c>
      <c r="G181" s="6"/>
      <c r="AA181" s="11" t="str">
        <f t="shared" si="5"/>
        <v/>
      </c>
      <c r="AB181" s="11" t="str">
        <f>IF(LEN($AA181)=0,"N",IF(LEN($AA181)&gt;1,"Error -- Availability entered in an incorrect format",IF($AA181=#REF!,$AA181,IF($AA181=#REF!,$AA181,IF($AA181=#REF!,$AA181,IF($AA181=#REF!,$AA181,IF($AA181=#REF!,$AA181,IF($AA181=#REF!,$AA181,"Error -- Availability entered in an incorrect format"))))))))</f>
        <v>N</v>
      </c>
    </row>
    <row r="182" spans="1:28" s="11" customFormat="1" x14ac:dyDescent="0.25">
      <c r="A182" s="7">
        <v>170</v>
      </c>
      <c r="B182" s="6"/>
      <c r="C182" s="10"/>
      <c r="D182" s="7"/>
      <c r="E182" s="10"/>
      <c r="F182" s="124" t="e">
        <f t="shared" si="4"/>
        <v>#REF!</v>
      </c>
      <c r="G182" s="6"/>
      <c r="AA182" s="11" t="str">
        <f t="shared" si="5"/>
        <v/>
      </c>
      <c r="AB182" s="11" t="str">
        <f>IF(LEN($AA182)=0,"N",IF(LEN($AA182)&gt;1,"Error -- Availability entered in an incorrect format",IF($AA182=#REF!,$AA182,IF($AA182=#REF!,$AA182,IF($AA182=#REF!,$AA182,IF($AA182=#REF!,$AA182,IF($AA182=#REF!,$AA182,IF($AA182=#REF!,$AA182,"Error -- Availability entered in an incorrect format"))))))))</f>
        <v>N</v>
      </c>
    </row>
    <row r="183" spans="1:28" s="11" customFormat="1" x14ac:dyDescent="0.25">
      <c r="A183" s="7">
        <v>171</v>
      </c>
      <c r="B183" s="6"/>
      <c r="C183" s="10"/>
      <c r="D183" s="7"/>
      <c r="E183" s="10"/>
      <c r="F183" s="124" t="e">
        <f t="shared" si="4"/>
        <v>#REF!</v>
      </c>
      <c r="G183" s="6"/>
      <c r="AA183" s="11" t="str">
        <f t="shared" si="5"/>
        <v/>
      </c>
      <c r="AB183" s="11" t="str">
        <f>IF(LEN($AA183)=0,"N",IF(LEN($AA183)&gt;1,"Error -- Availability entered in an incorrect format",IF($AA183=#REF!,$AA183,IF($AA183=#REF!,$AA183,IF($AA183=#REF!,$AA183,IF($AA183=#REF!,$AA183,IF($AA183=#REF!,$AA183,IF($AA183=#REF!,$AA183,"Error -- Availability entered in an incorrect format"))))))))</f>
        <v>N</v>
      </c>
    </row>
    <row r="184" spans="1:28" s="11" customFormat="1" x14ac:dyDescent="0.25">
      <c r="A184" s="7">
        <v>172</v>
      </c>
      <c r="B184" s="6"/>
      <c r="C184" s="10"/>
      <c r="D184" s="7"/>
      <c r="E184" s="10"/>
      <c r="F184" s="124" t="e">
        <f t="shared" si="4"/>
        <v>#REF!</v>
      </c>
      <c r="G184" s="6"/>
      <c r="AA184" s="11" t="str">
        <f t="shared" si="5"/>
        <v/>
      </c>
      <c r="AB184" s="11" t="str">
        <f>IF(LEN($AA184)=0,"N",IF(LEN($AA184)&gt;1,"Error -- Availability entered in an incorrect format",IF($AA184=#REF!,$AA184,IF($AA184=#REF!,$AA184,IF($AA184=#REF!,$AA184,IF($AA184=#REF!,$AA184,IF($AA184=#REF!,$AA184,IF($AA184=#REF!,$AA184,"Error -- Availability entered in an incorrect format"))))))))</f>
        <v>N</v>
      </c>
    </row>
    <row r="185" spans="1:28" s="11" customFormat="1" x14ac:dyDescent="0.25">
      <c r="A185" s="7">
        <v>173</v>
      </c>
      <c r="B185" s="6"/>
      <c r="C185" s="10"/>
      <c r="D185" s="7"/>
      <c r="E185" s="10"/>
      <c r="F185" s="124" t="e">
        <f t="shared" si="4"/>
        <v>#REF!</v>
      </c>
      <c r="G185" s="6"/>
      <c r="AA185" s="11" t="str">
        <f t="shared" si="5"/>
        <v/>
      </c>
      <c r="AB185" s="11" t="str">
        <f>IF(LEN($AA185)=0,"N",IF(LEN($AA185)&gt;1,"Error -- Availability entered in an incorrect format",IF($AA185=#REF!,$AA185,IF($AA185=#REF!,$AA185,IF($AA185=#REF!,$AA185,IF($AA185=#REF!,$AA185,IF($AA185=#REF!,$AA185,IF($AA185=#REF!,$AA185,"Error -- Availability entered in an incorrect format"))))))))</f>
        <v>N</v>
      </c>
    </row>
    <row r="186" spans="1:28" s="11" customFormat="1" x14ac:dyDescent="0.25">
      <c r="A186" s="7">
        <v>174</v>
      </c>
      <c r="B186" s="6"/>
      <c r="C186" s="10"/>
      <c r="D186" s="7"/>
      <c r="E186" s="10"/>
      <c r="F186" s="124" t="e">
        <f t="shared" si="4"/>
        <v>#REF!</v>
      </c>
      <c r="G186" s="6"/>
      <c r="AA186" s="11" t="str">
        <f t="shared" si="5"/>
        <v/>
      </c>
      <c r="AB186" s="11" t="str">
        <f>IF(LEN($AA186)=0,"N",IF(LEN($AA186)&gt;1,"Error -- Availability entered in an incorrect format",IF($AA186=#REF!,$AA186,IF($AA186=#REF!,$AA186,IF($AA186=#REF!,$AA186,IF($AA186=#REF!,$AA186,IF($AA186=#REF!,$AA186,IF($AA186=#REF!,$AA186,"Error -- Availability entered in an incorrect format"))))))))</f>
        <v>N</v>
      </c>
    </row>
    <row r="187" spans="1:28" s="11" customFormat="1" x14ac:dyDescent="0.25">
      <c r="A187" s="7">
        <v>175</v>
      </c>
      <c r="B187" s="6"/>
      <c r="C187" s="10"/>
      <c r="D187" s="7"/>
      <c r="E187" s="10"/>
      <c r="F187" s="124" t="e">
        <f t="shared" si="4"/>
        <v>#REF!</v>
      </c>
      <c r="G187" s="6"/>
      <c r="AA187" s="11" t="str">
        <f t="shared" si="5"/>
        <v/>
      </c>
      <c r="AB187" s="11" t="str">
        <f>IF(LEN($AA187)=0,"N",IF(LEN($AA187)&gt;1,"Error -- Availability entered in an incorrect format",IF($AA187=#REF!,$AA187,IF($AA187=#REF!,$AA187,IF($AA187=#REF!,$AA187,IF($AA187=#REF!,$AA187,IF($AA187=#REF!,$AA187,IF($AA187=#REF!,$AA187,"Error -- Availability entered in an incorrect format"))))))))</f>
        <v>N</v>
      </c>
    </row>
    <row r="188" spans="1:28" s="11" customFormat="1" x14ac:dyDescent="0.25">
      <c r="A188" s="7">
        <v>176</v>
      </c>
      <c r="B188" s="6"/>
      <c r="C188" s="10"/>
      <c r="D188" s="7"/>
      <c r="E188" s="10"/>
      <c r="F188" s="124" t="e">
        <f t="shared" si="4"/>
        <v>#REF!</v>
      </c>
      <c r="G188" s="6"/>
      <c r="AA188" s="11" t="str">
        <f t="shared" si="5"/>
        <v/>
      </c>
      <c r="AB188" s="11" t="str">
        <f>IF(LEN($AA188)=0,"N",IF(LEN($AA188)&gt;1,"Error -- Availability entered in an incorrect format",IF($AA188=#REF!,$AA188,IF($AA188=#REF!,$AA188,IF($AA188=#REF!,$AA188,IF($AA188=#REF!,$AA188,IF($AA188=#REF!,$AA188,IF($AA188=#REF!,$AA188,"Error -- Availability entered in an incorrect format"))))))))</f>
        <v>N</v>
      </c>
    </row>
    <row r="189" spans="1:28" s="11" customFormat="1" x14ac:dyDescent="0.25">
      <c r="A189" s="7">
        <v>177</v>
      </c>
      <c r="B189" s="6"/>
      <c r="C189" s="10"/>
      <c r="D189" s="7"/>
      <c r="E189" s="10"/>
      <c r="F189" s="124" t="e">
        <f t="shared" si="4"/>
        <v>#REF!</v>
      </c>
      <c r="G189" s="6"/>
      <c r="AA189" s="11" t="str">
        <f t="shared" si="5"/>
        <v/>
      </c>
      <c r="AB189" s="11" t="str">
        <f>IF(LEN($AA189)=0,"N",IF(LEN($AA189)&gt;1,"Error -- Availability entered in an incorrect format",IF($AA189=#REF!,$AA189,IF($AA189=#REF!,$AA189,IF($AA189=#REF!,$AA189,IF($AA189=#REF!,$AA189,IF($AA189=#REF!,$AA189,IF($AA189=#REF!,$AA189,"Error -- Availability entered in an incorrect format"))))))))</f>
        <v>N</v>
      </c>
    </row>
    <row r="190" spans="1:28" s="11" customFormat="1" x14ac:dyDescent="0.25">
      <c r="A190" s="7">
        <v>178</v>
      </c>
      <c r="B190" s="6"/>
      <c r="C190" s="10"/>
      <c r="D190" s="7"/>
      <c r="E190" s="10"/>
      <c r="F190" s="124" t="e">
        <f t="shared" si="4"/>
        <v>#REF!</v>
      </c>
      <c r="G190" s="6"/>
      <c r="AA190" s="11" t="str">
        <f t="shared" si="5"/>
        <v/>
      </c>
      <c r="AB190" s="11" t="str">
        <f>IF(LEN($AA190)=0,"N",IF(LEN($AA190)&gt;1,"Error -- Availability entered in an incorrect format",IF($AA190=#REF!,$AA190,IF($AA190=#REF!,$AA190,IF($AA190=#REF!,$AA190,IF($AA190=#REF!,$AA190,IF($AA190=#REF!,$AA190,IF($AA190=#REF!,$AA190,"Error -- Availability entered in an incorrect format"))))))))</f>
        <v>N</v>
      </c>
    </row>
    <row r="191" spans="1:28" s="11" customFormat="1" x14ac:dyDescent="0.25">
      <c r="A191" s="7">
        <v>179</v>
      </c>
      <c r="B191" s="6"/>
      <c r="C191" s="10"/>
      <c r="D191" s="7"/>
      <c r="E191" s="10"/>
      <c r="F191" s="124" t="e">
        <f t="shared" si="4"/>
        <v>#REF!</v>
      </c>
      <c r="G191" s="6"/>
      <c r="AA191" s="11" t="str">
        <f t="shared" si="5"/>
        <v/>
      </c>
      <c r="AB191" s="11" t="str">
        <f>IF(LEN($AA191)=0,"N",IF(LEN($AA191)&gt;1,"Error -- Availability entered in an incorrect format",IF($AA191=#REF!,$AA191,IF($AA191=#REF!,$AA191,IF($AA191=#REF!,$AA191,IF($AA191=#REF!,$AA191,IF($AA191=#REF!,$AA191,IF($AA191=#REF!,$AA191,"Error -- Availability entered in an incorrect format"))))))))</f>
        <v>N</v>
      </c>
    </row>
    <row r="192" spans="1:28" s="11" customFormat="1" x14ac:dyDescent="0.25">
      <c r="A192" s="7">
        <v>180</v>
      </c>
      <c r="B192" s="6"/>
      <c r="C192" s="10"/>
      <c r="D192" s="7"/>
      <c r="E192" s="10"/>
      <c r="F192" s="124" t="e">
        <f t="shared" si="4"/>
        <v>#REF!</v>
      </c>
      <c r="G192" s="6"/>
      <c r="AA192" s="11" t="str">
        <f t="shared" si="5"/>
        <v/>
      </c>
      <c r="AB192" s="11" t="str">
        <f>IF(LEN($AA192)=0,"N",IF(LEN($AA192)&gt;1,"Error -- Availability entered in an incorrect format",IF($AA192=#REF!,$AA192,IF($AA192=#REF!,$AA192,IF($AA192=#REF!,$AA192,IF($AA192=#REF!,$AA192,IF($AA192=#REF!,$AA192,IF($AA192=#REF!,$AA192,"Error -- Availability entered in an incorrect format"))))))))</f>
        <v>N</v>
      </c>
    </row>
    <row r="193" spans="1:28" s="11" customFormat="1" x14ac:dyDescent="0.25">
      <c r="A193" s="7">
        <v>181</v>
      </c>
      <c r="B193" s="6"/>
      <c r="C193" s="10"/>
      <c r="D193" s="7"/>
      <c r="E193" s="10"/>
      <c r="F193" s="124" t="e">
        <f t="shared" si="4"/>
        <v>#REF!</v>
      </c>
      <c r="G193" s="6"/>
      <c r="AA193" s="11" t="str">
        <f t="shared" si="5"/>
        <v/>
      </c>
      <c r="AB193" s="11" t="str">
        <f>IF(LEN($AA193)=0,"N",IF(LEN($AA193)&gt;1,"Error -- Availability entered in an incorrect format",IF($AA193=#REF!,$AA193,IF($AA193=#REF!,$AA193,IF($AA193=#REF!,$AA193,IF($AA193=#REF!,$AA193,IF($AA193=#REF!,$AA193,IF($AA193=#REF!,$AA193,"Error -- Availability entered in an incorrect format"))))))))</f>
        <v>N</v>
      </c>
    </row>
    <row r="194" spans="1:28" s="11" customFormat="1" x14ac:dyDescent="0.25">
      <c r="A194" s="7">
        <v>182</v>
      </c>
      <c r="B194" s="6"/>
      <c r="C194" s="10"/>
      <c r="D194" s="7"/>
      <c r="E194" s="10"/>
      <c r="F194" s="124" t="e">
        <f t="shared" si="4"/>
        <v>#REF!</v>
      </c>
      <c r="G194" s="6"/>
      <c r="AA194" s="11" t="str">
        <f t="shared" si="5"/>
        <v/>
      </c>
      <c r="AB194" s="11" t="str">
        <f>IF(LEN($AA194)=0,"N",IF(LEN($AA194)&gt;1,"Error -- Availability entered in an incorrect format",IF($AA194=#REF!,$AA194,IF($AA194=#REF!,$AA194,IF($AA194=#REF!,$AA194,IF($AA194=#REF!,$AA194,IF($AA194=#REF!,$AA194,IF($AA194=#REF!,$AA194,"Error -- Availability entered in an incorrect format"))))))))</f>
        <v>N</v>
      </c>
    </row>
    <row r="195" spans="1:28" s="11" customFormat="1" x14ac:dyDescent="0.25">
      <c r="A195" s="7">
        <v>183</v>
      </c>
      <c r="B195" s="6"/>
      <c r="C195" s="10"/>
      <c r="D195" s="7"/>
      <c r="E195" s="10"/>
      <c r="F195" s="124" t="e">
        <f t="shared" si="4"/>
        <v>#REF!</v>
      </c>
      <c r="G195" s="6"/>
      <c r="AA195" s="11" t="str">
        <f t="shared" si="5"/>
        <v/>
      </c>
      <c r="AB195" s="11" t="str">
        <f>IF(LEN($AA195)=0,"N",IF(LEN($AA195)&gt;1,"Error -- Availability entered in an incorrect format",IF($AA195=#REF!,$AA195,IF($AA195=#REF!,$AA195,IF($AA195=#REF!,$AA195,IF($AA195=#REF!,$AA195,IF($AA195=#REF!,$AA195,IF($AA195=#REF!,$AA195,"Error -- Availability entered in an incorrect format"))))))))</f>
        <v>N</v>
      </c>
    </row>
    <row r="196" spans="1:28" s="11" customFormat="1" x14ac:dyDescent="0.25">
      <c r="A196" s="7">
        <v>184</v>
      </c>
      <c r="B196" s="6"/>
      <c r="C196" s="10"/>
      <c r="D196" s="7"/>
      <c r="E196" s="10"/>
      <c r="F196" s="124" t="e">
        <f t="shared" si="4"/>
        <v>#REF!</v>
      </c>
      <c r="G196" s="6"/>
      <c r="AA196" s="11" t="str">
        <f t="shared" si="5"/>
        <v/>
      </c>
      <c r="AB196" s="11" t="str">
        <f>IF(LEN($AA196)=0,"N",IF(LEN($AA196)&gt;1,"Error -- Availability entered in an incorrect format",IF($AA196=#REF!,$AA196,IF($AA196=#REF!,$AA196,IF($AA196=#REF!,$AA196,IF($AA196=#REF!,$AA196,IF($AA196=#REF!,$AA196,IF($AA196=#REF!,$AA196,"Error -- Availability entered in an incorrect format"))))))))</f>
        <v>N</v>
      </c>
    </row>
    <row r="197" spans="1:28" s="11" customFormat="1" x14ac:dyDescent="0.25">
      <c r="A197" s="7">
        <v>185</v>
      </c>
      <c r="B197" s="6"/>
      <c r="C197" s="10"/>
      <c r="D197" s="7"/>
      <c r="E197" s="10"/>
      <c r="F197" s="124" t="e">
        <f t="shared" si="4"/>
        <v>#REF!</v>
      </c>
      <c r="G197" s="6"/>
      <c r="AA197" s="11" t="str">
        <f t="shared" si="5"/>
        <v/>
      </c>
      <c r="AB197" s="11" t="str">
        <f>IF(LEN($AA197)=0,"N",IF(LEN($AA197)&gt;1,"Error -- Availability entered in an incorrect format",IF($AA197=#REF!,$AA197,IF($AA197=#REF!,$AA197,IF($AA197=#REF!,$AA197,IF($AA197=#REF!,$AA197,IF($AA197=#REF!,$AA197,IF($AA197=#REF!,$AA197,"Error -- Availability entered in an incorrect format"))))))))</f>
        <v>N</v>
      </c>
    </row>
    <row r="198" spans="1:28" s="11" customFormat="1" x14ac:dyDescent="0.25">
      <c r="A198" s="7">
        <v>186</v>
      </c>
      <c r="B198" s="6"/>
      <c r="C198" s="10"/>
      <c r="D198" s="7"/>
      <c r="E198" s="10"/>
      <c r="F198" s="124" t="e">
        <f t="shared" si="4"/>
        <v>#REF!</v>
      </c>
      <c r="G198" s="6"/>
      <c r="AA198" s="11" t="str">
        <f t="shared" si="5"/>
        <v/>
      </c>
      <c r="AB198" s="11" t="str">
        <f>IF(LEN($AA198)=0,"N",IF(LEN($AA198)&gt;1,"Error -- Availability entered in an incorrect format",IF($AA198=#REF!,$AA198,IF($AA198=#REF!,$AA198,IF($AA198=#REF!,$AA198,IF($AA198=#REF!,$AA198,IF($AA198=#REF!,$AA198,IF($AA198=#REF!,$AA198,"Error -- Availability entered in an incorrect format"))))))))</f>
        <v>N</v>
      </c>
    </row>
    <row r="199" spans="1:28" s="11" customFormat="1" x14ac:dyDescent="0.25">
      <c r="A199" s="7">
        <v>187</v>
      </c>
      <c r="B199" s="6"/>
      <c r="C199" s="10"/>
      <c r="D199" s="7"/>
      <c r="E199" s="10"/>
      <c r="F199" s="124" t="e">
        <f t="shared" si="4"/>
        <v>#REF!</v>
      </c>
      <c r="G199" s="6"/>
      <c r="AA199" s="11" t="str">
        <f t="shared" si="5"/>
        <v/>
      </c>
      <c r="AB199" s="11" t="str">
        <f>IF(LEN($AA199)=0,"N",IF(LEN($AA199)&gt;1,"Error -- Availability entered in an incorrect format",IF($AA199=#REF!,$AA199,IF($AA199=#REF!,$AA199,IF($AA199=#REF!,$AA199,IF($AA199=#REF!,$AA199,IF($AA199=#REF!,$AA199,IF($AA199=#REF!,$AA199,"Error -- Availability entered in an incorrect format"))))))))</f>
        <v>N</v>
      </c>
    </row>
    <row r="200" spans="1:28" s="11" customFormat="1" x14ac:dyDescent="0.25">
      <c r="A200" s="7">
        <v>188</v>
      </c>
      <c r="B200" s="6"/>
      <c r="C200" s="10"/>
      <c r="D200" s="7"/>
      <c r="E200" s="10"/>
      <c r="F200" s="124" t="e">
        <f t="shared" si="4"/>
        <v>#REF!</v>
      </c>
      <c r="G200" s="6"/>
      <c r="AA200" s="11" t="str">
        <f t="shared" si="5"/>
        <v/>
      </c>
      <c r="AB200" s="11" t="str">
        <f>IF(LEN($AA200)=0,"N",IF(LEN($AA200)&gt;1,"Error -- Availability entered in an incorrect format",IF($AA200=#REF!,$AA200,IF($AA200=#REF!,$AA200,IF($AA200=#REF!,$AA200,IF($AA200=#REF!,$AA200,IF($AA200=#REF!,$AA200,IF($AA200=#REF!,$AA200,"Error -- Availability entered in an incorrect format"))))))))</f>
        <v>N</v>
      </c>
    </row>
    <row r="201" spans="1:28" s="11" customFormat="1" x14ac:dyDescent="0.25">
      <c r="A201" s="7">
        <v>189</v>
      </c>
      <c r="B201" s="6"/>
      <c r="C201" s="10"/>
      <c r="D201" s="7"/>
      <c r="E201" s="10"/>
      <c r="F201" s="124" t="e">
        <f t="shared" si="4"/>
        <v>#REF!</v>
      </c>
      <c r="G201" s="6"/>
      <c r="AA201" s="11" t="str">
        <f t="shared" si="5"/>
        <v/>
      </c>
      <c r="AB201" s="11" t="str">
        <f>IF(LEN($AA201)=0,"N",IF(LEN($AA201)&gt;1,"Error -- Availability entered in an incorrect format",IF($AA201=#REF!,$AA201,IF($AA201=#REF!,$AA201,IF($AA201=#REF!,$AA201,IF($AA201=#REF!,$AA201,IF($AA201=#REF!,$AA201,IF($AA201=#REF!,$AA201,"Error -- Availability entered in an incorrect format"))))))))</f>
        <v>N</v>
      </c>
    </row>
    <row r="202" spans="1:28" s="11" customFormat="1" x14ac:dyDescent="0.25">
      <c r="A202" s="7">
        <v>190</v>
      </c>
      <c r="B202" s="6"/>
      <c r="C202" s="10"/>
      <c r="D202" s="7"/>
      <c r="E202" s="10"/>
      <c r="F202" s="124" t="e">
        <f t="shared" si="4"/>
        <v>#REF!</v>
      </c>
      <c r="G202" s="6"/>
      <c r="AA202" s="11" t="str">
        <f t="shared" si="5"/>
        <v/>
      </c>
      <c r="AB202" s="11" t="str">
        <f>IF(LEN($AA202)=0,"N",IF(LEN($AA202)&gt;1,"Error -- Availability entered in an incorrect format",IF($AA202=#REF!,$AA202,IF($AA202=#REF!,$AA202,IF($AA202=#REF!,$AA202,IF($AA202=#REF!,$AA202,IF($AA202=#REF!,$AA202,IF($AA202=#REF!,$AA202,"Error -- Availability entered in an incorrect format"))))))))</f>
        <v>N</v>
      </c>
    </row>
    <row r="203" spans="1:28" s="11" customFormat="1" x14ac:dyDescent="0.25">
      <c r="A203" s="7">
        <v>191</v>
      </c>
      <c r="B203" s="6"/>
      <c r="C203" s="10"/>
      <c r="D203" s="7"/>
      <c r="E203" s="10"/>
      <c r="F203" s="124" t="e">
        <f t="shared" si="4"/>
        <v>#REF!</v>
      </c>
      <c r="G203" s="6"/>
      <c r="AA203" s="11" t="str">
        <f t="shared" si="5"/>
        <v/>
      </c>
      <c r="AB203" s="11" t="str">
        <f>IF(LEN($AA203)=0,"N",IF(LEN($AA203)&gt;1,"Error -- Availability entered in an incorrect format",IF($AA203=#REF!,$AA203,IF($AA203=#REF!,$AA203,IF($AA203=#REF!,$AA203,IF($AA203=#REF!,$AA203,IF($AA203=#REF!,$AA203,IF($AA203=#REF!,$AA203,"Error -- Availability entered in an incorrect format"))))))))</f>
        <v>N</v>
      </c>
    </row>
    <row r="204" spans="1:28" s="11" customFormat="1" x14ac:dyDescent="0.25">
      <c r="A204" s="7">
        <v>192</v>
      </c>
      <c r="B204" s="6"/>
      <c r="C204" s="10"/>
      <c r="D204" s="7"/>
      <c r="E204" s="10"/>
      <c r="F204" s="124" t="e">
        <f t="shared" si="4"/>
        <v>#REF!</v>
      </c>
      <c r="G204" s="6"/>
      <c r="AA204" s="11" t="str">
        <f t="shared" si="5"/>
        <v/>
      </c>
      <c r="AB204" s="11" t="str">
        <f>IF(LEN($AA204)=0,"N",IF(LEN($AA204)&gt;1,"Error -- Availability entered in an incorrect format",IF($AA204=#REF!,$AA204,IF($AA204=#REF!,$AA204,IF($AA204=#REF!,$AA204,IF($AA204=#REF!,$AA204,IF($AA204=#REF!,$AA204,IF($AA204=#REF!,$AA204,"Error -- Availability entered in an incorrect format"))))))))</f>
        <v>N</v>
      </c>
    </row>
    <row r="205" spans="1:28" s="11" customFormat="1" x14ac:dyDescent="0.25">
      <c r="A205" s="7">
        <v>193</v>
      </c>
      <c r="B205" s="6"/>
      <c r="C205" s="10"/>
      <c r="D205" s="7"/>
      <c r="E205" s="10"/>
      <c r="F205" s="124" t="e">
        <f t="shared" si="4"/>
        <v>#REF!</v>
      </c>
      <c r="G205" s="6"/>
      <c r="AA205" s="11" t="str">
        <f t="shared" si="5"/>
        <v/>
      </c>
      <c r="AB205" s="11" t="str">
        <f>IF(LEN($AA205)=0,"N",IF(LEN($AA205)&gt;1,"Error -- Availability entered in an incorrect format",IF($AA205=#REF!,$AA205,IF($AA205=#REF!,$AA205,IF($AA205=#REF!,$AA205,IF($AA205=#REF!,$AA205,IF($AA205=#REF!,$AA205,IF($AA205=#REF!,$AA205,"Error -- Availability entered in an incorrect format"))))))))</f>
        <v>N</v>
      </c>
    </row>
    <row r="206" spans="1:28" s="11" customFormat="1" x14ac:dyDescent="0.25">
      <c r="A206" s="7">
        <v>194</v>
      </c>
      <c r="B206" s="6"/>
      <c r="C206" s="10"/>
      <c r="D206" s="7"/>
      <c r="E206" s="10"/>
      <c r="F206" s="124" t="e">
        <f t="shared" ref="F206:F269" si="6">IF($D$10=$A$9,"N/A",$D$10)</f>
        <v>#REF!</v>
      </c>
      <c r="G206" s="6"/>
      <c r="AA206" s="11" t="str">
        <f t="shared" ref="AA206:AA269" si="7">TRIM($D206)</f>
        <v/>
      </c>
      <c r="AB206" s="11" t="str">
        <f>IF(LEN($AA206)=0,"N",IF(LEN($AA206)&gt;1,"Error -- Availability entered in an incorrect format",IF($AA206=#REF!,$AA206,IF($AA206=#REF!,$AA206,IF($AA206=#REF!,$AA206,IF($AA206=#REF!,$AA206,IF($AA206=#REF!,$AA206,IF($AA206=#REF!,$AA206,"Error -- Availability entered in an incorrect format"))))))))</f>
        <v>N</v>
      </c>
    </row>
    <row r="207" spans="1:28" s="11" customFormat="1" x14ac:dyDescent="0.25">
      <c r="A207" s="7">
        <v>195</v>
      </c>
      <c r="B207" s="6"/>
      <c r="C207" s="10"/>
      <c r="D207" s="7"/>
      <c r="E207" s="10"/>
      <c r="F207" s="124" t="e">
        <f t="shared" si="6"/>
        <v>#REF!</v>
      </c>
      <c r="G207" s="6"/>
      <c r="AA207" s="11" t="str">
        <f t="shared" si="7"/>
        <v/>
      </c>
      <c r="AB207" s="11" t="str">
        <f>IF(LEN($AA207)=0,"N",IF(LEN($AA207)&gt;1,"Error -- Availability entered in an incorrect format",IF($AA207=#REF!,$AA207,IF($AA207=#REF!,$AA207,IF($AA207=#REF!,$AA207,IF($AA207=#REF!,$AA207,IF($AA207=#REF!,$AA207,IF($AA207=#REF!,$AA207,"Error -- Availability entered in an incorrect format"))))))))</f>
        <v>N</v>
      </c>
    </row>
    <row r="208" spans="1:28" s="11" customFormat="1" x14ac:dyDescent="0.25">
      <c r="A208" s="7">
        <v>196</v>
      </c>
      <c r="B208" s="6"/>
      <c r="C208" s="10"/>
      <c r="D208" s="7"/>
      <c r="E208" s="10"/>
      <c r="F208" s="124" t="e">
        <f t="shared" si="6"/>
        <v>#REF!</v>
      </c>
      <c r="G208" s="6"/>
      <c r="AA208" s="11" t="str">
        <f t="shared" si="7"/>
        <v/>
      </c>
      <c r="AB208" s="11" t="str">
        <f>IF(LEN($AA208)=0,"N",IF(LEN($AA208)&gt;1,"Error -- Availability entered in an incorrect format",IF($AA208=#REF!,$AA208,IF($AA208=#REF!,$AA208,IF($AA208=#REF!,$AA208,IF($AA208=#REF!,$AA208,IF($AA208=#REF!,$AA208,IF($AA208=#REF!,$AA208,"Error -- Availability entered in an incorrect format"))))))))</f>
        <v>N</v>
      </c>
    </row>
    <row r="209" spans="1:28" s="11" customFormat="1" x14ac:dyDescent="0.25">
      <c r="A209" s="7">
        <v>197</v>
      </c>
      <c r="B209" s="6"/>
      <c r="C209" s="10"/>
      <c r="D209" s="7"/>
      <c r="E209" s="10"/>
      <c r="F209" s="124" t="e">
        <f t="shared" si="6"/>
        <v>#REF!</v>
      </c>
      <c r="G209" s="6"/>
      <c r="AA209" s="11" t="str">
        <f t="shared" si="7"/>
        <v/>
      </c>
      <c r="AB209" s="11" t="str">
        <f>IF(LEN($AA209)=0,"N",IF(LEN($AA209)&gt;1,"Error -- Availability entered in an incorrect format",IF($AA209=#REF!,$AA209,IF($AA209=#REF!,$AA209,IF($AA209=#REF!,$AA209,IF($AA209=#REF!,$AA209,IF($AA209=#REF!,$AA209,IF($AA209=#REF!,$AA209,"Error -- Availability entered in an incorrect format"))))))))</f>
        <v>N</v>
      </c>
    </row>
    <row r="210" spans="1:28" s="11" customFormat="1" x14ac:dyDescent="0.25">
      <c r="A210" s="7">
        <v>198</v>
      </c>
      <c r="B210" s="6"/>
      <c r="C210" s="10"/>
      <c r="D210" s="7"/>
      <c r="E210" s="10"/>
      <c r="F210" s="124" t="e">
        <f t="shared" si="6"/>
        <v>#REF!</v>
      </c>
      <c r="G210" s="6"/>
      <c r="AA210" s="11" t="str">
        <f t="shared" si="7"/>
        <v/>
      </c>
      <c r="AB210" s="11" t="str">
        <f>IF(LEN($AA210)=0,"N",IF(LEN($AA210)&gt;1,"Error -- Availability entered in an incorrect format",IF($AA210=#REF!,$AA210,IF($AA210=#REF!,$AA210,IF($AA210=#REF!,$AA210,IF($AA210=#REF!,$AA210,IF($AA210=#REF!,$AA210,IF($AA210=#REF!,$AA210,"Error -- Availability entered in an incorrect format"))))))))</f>
        <v>N</v>
      </c>
    </row>
    <row r="211" spans="1:28" s="11" customFormat="1" x14ac:dyDescent="0.25">
      <c r="A211" s="7">
        <v>199</v>
      </c>
      <c r="B211" s="6"/>
      <c r="C211" s="10"/>
      <c r="D211" s="7"/>
      <c r="E211" s="10"/>
      <c r="F211" s="124" t="e">
        <f t="shared" si="6"/>
        <v>#REF!</v>
      </c>
      <c r="G211" s="6"/>
      <c r="AA211" s="11" t="str">
        <f t="shared" si="7"/>
        <v/>
      </c>
      <c r="AB211" s="11" t="str">
        <f>IF(LEN($AA211)=0,"N",IF(LEN($AA211)&gt;1,"Error -- Availability entered in an incorrect format",IF($AA211=#REF!,$AA211,IF($AA211=#REF!,$AA211,IF($AA211=#REF!,$AA211,IF($AA211=#REF!,$AA211,IF($AA211=#REF!,$AA211,IF($AA211=#REF!,$AA211,"Error -- Availability entered in an incorrect format"))))))))</f>
        <v>N</v>
      </c>
    </row>
    <row r="212" spans="1:28" s="11" customFormat="1" x14ac:dyDescent="0.25">
      <c r="A212" s="7">
        <v>200</v>
      </c>
      <c r="B212" s="6"/>
      <c r="C212" s="10"/>
      <c r="D212" s="7"/>
      <c r="E212" s="10"/>
      <c r="F212" s="124" t="e">
        <f t="shared" si="6"/>
        <v>#REF!</v>
      </c>
      <c r="G212" s="6"/>
      <c r="AA212" s="11" t="str">
        <f t="shared" si="7"/>
        <v/>
      </c>
      <c r="AB212" s="11" t="str">
        <f>IF(LEN($AA212)=0,"N",IF(LEN($AA212)&gt;1,"Error -- Availability entered in an incorrect format",IF($AA212=#REF!,$AA212,IF($AA212=#REF!,$AA212,IF($AA212=#REF!,$AA212,IF($AA212=#REF!,$AA212,IF($AA212=#REF!,$AA212,IF($AA212=#REF!,$AA212,"Error -- Availability entered in an incorrect format"))))))))</f>
        <v>N</v>
      </c>
    </row>
    <row r="213" spans="1:28" s="11" customFormat="1" x14ac:dyDescent="0.25">
      <c r="A213" s="7">
        <v>201</v>
      </c>
      <c r="B213" s="6"/>
      <c r="C213" s="10"/>
      <c r="D213" s="7"/>
      <c r="E213" s="10"/>
      <c r="F213" s="124" t="e">
        <f t="shared" si="6"/>
        <v>#REF!</v>
      </c>
      <c r="G213" s="6"/>
      <c r="AA213" s="11" t="str">
        <f t="shared" si="7"/>
        <v/>
      </c>
      <c r="AB213" s="11" t="str">
        <f>IF(LEN($AA213)=0,"N",IF(LEN($AA213)&gt;1,"Error -- Availability entered in an incorrect format",IF($AA213=#REF!,$AA213,IF($AA213=#REF!,$AA213,IF($AA213=#REF!,$AA213,IF($AA213=#REF!,$AA213,IF($AA213=#REF!,$AA213,IF($AA213=#REF!,$AA213,"Error -- Availability entered in an incorrect format"))))))))</f>
        <v>N</v>
      </c>
    </row>
    <row r="214" spans="1:28" s="11" customFormat="1" x14ac:dyDescent="0.25">
      <c r="A214" s="7">
        <v>202</v>
      </c>
      <c r="B214" s="6"/>
      <c r="C214" s="10"/>
      <c r="D214" s="7"/>
      <c r="E214" s="10"/>
      <c r="F214" s="124" t="e">
        <f t="shared" si="6"/>
        <v>#REF!</v>
      </c>
      <c r="G214" s="6"/>
      <c r="AA214" s="11" t="str">
        <f t="shared" si="7"/>
        <v/>
      </c>
      <c r="AB214" s="11" t="str">
        <f>IF(LEN($AA214)=0,"N",IF(LEN($AA214)&gt;1,"Error -- Availability entered in an incorrect format",IF($AA214=#REF!,$AA214,IF($AA214=#REF!,$AA214,IF($AA214=#REF!,$AA214,IF($AA214=#REF!,$AA214,IF($AA214=#REF!,$AA214,IF($AA214=#REF!,$AA214,"Error -- Availability entered in an incorrect format"))))))))</f>
        <v>N</v>
      </c>
    </row>
    <row r="215" spans="1:28" s="11" customFormat="1" x14ac:dyDescent="0.25">
      <c r="A215" s="7">
        <v>203</v>
      </c>
      <c r="B215" s="6"/>
      <c r="C215" s="10"/>
      <c r="D215" s="7"/>
      <c r="E215" s="10"/>
      <c r="F215" s="124" t="e">
        <f t="shared" si="6"/>
        <v>#REF!</v>
      </c>
      <c r="G215" s="6"/>
      <c r="AA215" s="11" t="str">
        <f t="shared" si="7"/>
        <v/>
      </c>
      <c r="AB215" s="11" t="str">
        <f>IF(LEN($AA215)=0,"N",IF(LEN($AA215)&gt;1,"Error -- Availability entered in an incorrect format",IF($AA215=#REF!,$AA215,IF($AA215=#REF!,$AA215,IF($AA215=#REF!,$AA215,IF($AA215=#REF!,$AA215,IF($AA215=#REF!,$AA215,IF($AA215=#REF!,$AA215,"Error -- Availability entered in an incorrect format"))))))))</f>
        <v>N</v>
      </c>
    </row>
    <row r="216" spans="1:28" s="11" customFormat="1" x14ac:dyDescent="0.25">
      <c r="A216" s="7">
        <v>204</v>
      </c>
      <c r="B216" s="6"/>
      <c r="C216" s="10"/>
      <c r="D216" s="7"/>
      <c r="E216" s="10"/>
      <c r="F216" s="124" t="e">
        <f t="shared" si="6"/>
        <v>#REF!</v>
      </c>
      <c r="G216" s="6"/>
      <c r="AA216" s="11" t="str">
        <f t="shared" si="7"/>
        <v/>
      </c>
      <c r="AB216" s="11" t="str">
        <f>IF(LEN($AA216)=0,"N",IF(LEN($AA216)&gt;1,"Error -- Availability entered in an incorrect format",IF($AA216=#REF!,$AA216,IF($AA216=#REF!,$AA216,IF($AA216=#REF!,$AA216,IF($AA216=#REF!,$AA216,IF($AA216=#REF!,$AA216,IF($AA216=#REF!,$AA216,"Error -- Availability entered in an incorrect format"))))))))</f>
        <v>N</v>
      </c>
    </row>
    <row r="217" spans="1:28" s="11" customFormat="1" x14ac:dyDescent="0.25">
      <c r="A217" s="7">
        <v>205</v>
      </c>
      <c r="B217" s="6"/>
      <c r="C217" s="10"/>
      <c r="D217" s="7"/>
      <c r="E217" s="10"/>
      <c r="F217" s="124" t="e">
        <f t="shared" si="6"/>
        <v>#REF!</v>
      </c>
      <c r="G217" s="6"/>
      <c r="AA217" s="11" t="str">
        <f t="shared" si="7"/>
        <v/>
      </c>
      <c r="AB217" s="11" t="str">
        <f>IF(LEN($AA217)=0,"N",IF(LEN($AA217)&gt;1,"Error -- Availability entered in an incorrect format",IF($AA217=#REF!,$AA217,IF($AA217=#REF!,$AA217,IF($AA217=#REF!,$AA217,IF($AA217=#REF!,$AA217,IF($AA217=#REF!,$AA217,IF($AA217=#REF!,$AA217,"Error -- Availability entered in an incorrect format"))))))))</f>
        <v>N</v>
      </c>
    </row>
    <row r="218" spans="1:28" s="11" customFormat="1" x14ac:dyDescent="0.25">
      <c r="A218" s="7">
        <v>206</v>
      </c>
      <c r="B218" s="6"/>
      <c r="C218" s="10"/>
      <c r="D218" s="7"/>
      <c r="E218" s="10"/>
      <c r="F218" s="124" t="e">
        <f t="shared" si="6"/>
        <v>#REF!</v>
      </c>
      <c r="G218" s="6"/>
      <c r="AA218" s="11" t="str">
        <f t="shared" si="7"/>
        <v/>
      </c>
      <c r="AB218" s="11" t="str">
        <f>IF(LEN($AA218)=0,"N",IF(LEN($AA218)&gt;1,"Error -- Availability entered in an incorrect format",IF($AA218=#REF!,$AA218,IF($AA218=#REF!,$AA218,IF($AA218=#REF!,$AA218,IF($AA218=#REF!,$AA218,IF($AA218=#REF!,$AA218,IF($AA218=#REF!,$AA218,"Error -- Availability entered in an incorrect format"))))))))</f>
        <v>N</v>
      </c>
    </row>
    <row r="219" spans="1:28" s="11" customFormat="1" x14ac:dyDescent="0.25">
      <c r="A219" s="7">
        <v>207</v>
      </c>
      <c r="B219" s="6"/>
      <c r="C219" s="10"/>
      <c r="D219" s="7"/>
      <c r="E219" s="10"/>
      <c r="F219" s="124" t="e">
        <f t="shared" si="6"/>
        <v>#REF!</v>
      </c>
      <c r="G219" s="6"/>
      <c r="AA219" s="11" t="str">
        <f t="shared" si="7"/>
        <v/>
      </c>
      <c r="AB219" s="11" t="str">
        <f>IF(LEN($AA219)=0,"N",IF(LEN($AA219)&gt;1,"Error -- Availability entered in an incorrect format",IF($AA219=#REF!,$AA219,IF($AA219=#REF!,$AA219,IF($AA219=#REF!,$AA219,IF($AA219=#REF!,$AA219,IF($AA219=#REF!,$AA219,IF($AA219=#REF!,$AA219,"Error -- Availability entered in an incorrect format"))))))))</f>
        <v>N</v>
      </c>
    </row>
    <row r="220" spans="1:28" s="11" customFormat="1" x14ac:dyDescent="0.25">
      <c r="A220" s="7">
        <v>208</v>
      </c>
      <c r="B220" s="6"/>
      <c r="C220" s="10"/>
      <c r="D220" s="7"/>
      <c r="E220" s="10"/>
      <c r="F220" s="124" t="e">
        <f t="shared" si="6"/>
        <v>#REF!</v>
      </c>
      <c r="G220" s="6"/>
      <c r="AA220" s="11" t="str">
        <f t="shared" si="7"/>
        <v/>
      </c>
      <c r="AB220" s="11" t="str">
        <f>IF(LEN($AA220)=0,"N",IF(LEN($AA220)&gt;1,"Error -- Availability entered in an incorrect format",IF($AA220=#REF!,$AA220,IF($AA220=#REF!,$AA220,IF($AA220=#REF!,$AA220,IF($AA220=#REF!,$AA220,IF($AA220=#REF!,$AA220,IF($AA220=#REF!,$AA220,"Error -- Availability entered in an incorrect format"))))))))</f>
        <v>N</v>
      </c>
    </row>
    <row r="221" spans="1:28" s="11" customFormat="1" x14ac:dyDescent="0.25">
      <c r="A221" s="7">
        <v>209</v>
      </c>
      <c r="B221" s="6"/>
      <c r="C221" s="10"/>
      <c r="D221" s="7"/>
      <c r="E221" s="10"/>
      <c r="F221" s="124" t="e">
        <f t="shared" si="6"/>
        <v>#REF!</v>
      </c>
      <c r="G221" s="6"/>
      <c r="AA221" s="11" t="str">
        <f t="shared" si="7"/>
        <v/>
      </c>
      <c r="AB221" s="11" t="str">
        <f>IF(LEN($AA221)=0,"N",IF(LEN($AA221)&gt;1,"Error -- Availability entered in an incorrect format",IF($AA221=#REF!,$AA221,IF($AA221=#REF!,$AA221,IF($AA221=#REF!,$AA221,IF($AA221=#REF!,$AA221,IF($AA221=#REF!,$AA221,IF($AA221=#REF!,$AA221,"Error -- Availability entered in an incorrect format"))))))))</f>
        <v>N</v>
      </c>
    </row>
    <row r="222" spans="1:28" s="11" customFormat="1" x14ac:dyDescent="0.25">
      <c r="A222" s="7">
        <v>210</v>
      </c>
      <c r="B222" s="6"/>
      <c r="C222" s="10"/>
      <c r="D222" s="7"/>
      <c r="E222" s="10"/>
      <c r="F222" s="124" t="e">
        <f t="shared" si="6"/>
        <v>#REF!</v>
      </c>
      <c r="G222" s="6"/>
      <c r="AA222" s="11" t="str">
        <f t="shared" si="7"/>
        <v/>
      </c>
      <c r="AB222" s="11" t="str">
        <f>IF(LEN($AA222)=0,"N",IF(LEN($AA222)&gt;1,"Error -- Availability entered in an incorrect format",IF($AA222=#REF!,$AA222,IF($AA222=#REF!,$AA222,IF($AA222=#REF!,$AA222,IF($AA222=#REF!,$AA222,IF($AA222=#REF!,$AA222,IF($AA222=#REF!,$AA222,"Error -- Availability entered in an incorrect format"))))))))</f>
        <v>N</v>
      </c>
    </row>
    <row r="223" spans="1:28" s="11" customFormat="1" x14ac:dyDescent="0.25">
      <c r="A223" s="7">
        <v>211</v>
      </c>
      <c r="B223" s="6"/>
      <c r="C223" s="10"/>
      <c r="D223" s="7"/>
      <c r="E223" s="10"/>
      <c r="F223" s="124" t="e">
        <f t="shared" si="6"/>
        <v>#REF!</v>
      </c>
      <c r="G223" s="6"/>
      <c r="AA223" s="11" t="str">
        <f t="shared" si="7"/>
        <v/>
      </c>
      <c r="AB223" s="11" t="str">
        <f>IF(LEN($AA223)=0,"N",IF(LEN($AA223)&gt;1,"Error -- Availability entered in an incorrect format",IF($AA223=#REF!,$AA223,IF($AA223=#REF!,$AA223,IF($AA223=#REF!,$AA223,IF($AA223=#REF!,$AA223,IF($AA223=#REF!,$AA223,IF($AA223=#REF!,$AA223,"Error -- Availability entered in an incorrect format"))))))))</f>
        <v>N</v>
      </c>
    </row>
    <row r="224" spans="1:28" s="11" customFormat="1" x14ac:dyDescent="0.25">
      <c r="A224" s="7">
        <v>212</v>
      </c>
      <c r="B224" s="6"/>
      <c r="C224" s="10"/>
      <c r="D224" s="7"/>
      <c r="E224" s="10"/>
      <c r="F224" s="124" t="e">
        <f t="shared" si="6"/>
        <v>#REF!</v>
      </c>
      <c r="G224" s="6"/>
      <c r="AA224" s="11" t="str">
        <f t="shared" si="7"/>
        <v/>
      </c>
      <c r="AB224" s="11" t="str">
        <f>IF(LEN($AA224)=0,"N",IF(LEN($AA224)&gt;1,"Error -- Availability entered in an incorrect format",IF($AA224=#REF!,$AA224,IF($AA224=#REF!,$AA224,IF($AA224=#REF!,$AA224,IF($AA224=#REF!,$AA224,IF($AA224=#REF!,$AA224,IF($AA224=#REF!,$AA224,"Error -- Availability entered in an incorrect format"))))))))</f>
        <v>N</v>
      </c>
    </row>
    <row r="225" spans="1:28" s="11" customFormat="1" x14ac:dyDescent="0.25">
      <c r="A225" s="7">
        <v>213</v>
      </c>
      <c r="B225" s="6"/>
      <c r="C225" s="10"/>
      <c r="D225" s="7"/>
      <c r="E225" s="10"/>
      <c r="F225" s="124" t="e">
        <f t="shared" si="6"/>
        <v>#REF!</v>
      </c>
      <c r="G225" s="6"/>
      <c r="AA225" s="11" t="str">
        <f t="shared" si="7"/>
        <v/>
      </c>
      <c r="AB225" s="11" t="str">
        <f>IF(LEN($AA225)=0,"N",IF(LEN($AA225)&gt;1,"Error -- Availability entered in an incorrect format",IF($AA225=#REF!,$AA225,IF($AA225=#REF!,$AA225,IF($AA225=#REF!,$AA225,IF($AA225=#REF!,$AA225,IF($AA225=#REF!,$AA225,IF($AA225=#REF!,$AA225,"Error -- Availability entered in an incorrect format"))))))))</f>
        <v>N</v>
      </c>
    </row>
    <row r="226" spans="1:28" s="11" customFormat="1" x14ac:dyDescent="0.25">
      <c r="A226" s="7">
        <v>214</v>
      </c>
      <c r="B226" s="6"/>
      <c r="C226" s="10"/>
      <c r="D226" s="7"/>
      <c r="E226" s="10"/>
      <c r="F226" s="124" t="e">
        <f t="shared" si="6"/>
        <v>#REF!</v>
      </c>
      <c r="G226" s="6"/>
      <c r="AA226" s="11" t="str">
        <f t="shared" si="7"/>
        <v/>
      </c>
      <c r="AB226" s="11" t="str">
        <f>IF(LEN($AA226)=0,"N",IF(LEN($AA226)&gt;1,"Error -- Availability entered in an incorrect format",IF($AA226=#REF!,$AA226,IF($AA226=#REF!,$AA226,IF($AA226=#REF!,$AA226,IF($AA226=#REF!,$AA226,IF($AA226=#REF!,$AA226,IF($AA226=#REF!,$AA226,"Error -- Availability entered in an incorrect format"))))))))</f>
        <v>N</v>
      </c>
    </row>
    <row r="227" spans="1:28" s="11" customFormat="1" x14ac:dyDescent="0.25">
      <c r="A227" s="7">
        <v>215</v>
      </c>
      <c r="B227" s="6"/>
      <c r="C227" s="10"/>
      <c r="D227" s="7"/>
      <c r="E227" s="10"/>
      <c r="F227" s="124" t="e">
        <f t="shared" si="6"/>
        <v>#REF!</v>
      </c>
      <c r="G227" s="6"/>
      <c r="AA227" s="11" t="str">
        <f t="shared" si="7"/>
        <v/>
      </c>
      <c r="AB227" s="11" t="str">
        <f>IF(LEN($AA227)=0,"N",IF(LEN($AA227)&gt;1,"Error -- Availability entered in an incorrect format",IF($AA227=#REF!,$AA227,IF($AA227=#REF!,$AA227,IF($AA227=#REF!,$AA227,IF($AA227=#REF!,$AA227,IF($AA227=#REF!,$AA227,IF($AA227=#REF!,$AA227,"Error -- Availability entered in an incorrect format"))))))))</f>
        <v>N</v>
      </c>
    </row>
    <row r="228" spans="1:28" s="11" customFormat="1" x14ac:dyDescent="0.25">
      <c r="A228" s="7">
        <v>216</v>
      </c>
      <c r="B228" s="6"/>
      <c r="C228" s="10"/>
      <c r="D228" s="7"/>
      <c r="E228" s="10"/>
      <c r="F228" s="124" t="e">
        <f t="shared" si="6"/>
        <v>#REF!</v>
      </c>
      <c r="G228" s="6"/>
      <c r="AA228" s="11" t="str">
        <f t="shared" si="7"/>
        <v/>
      </c>
      <c r="AB228" s="11" t="str">
        <f>IF(LEN($AA228)=0,"N",IF(LEN($AA228)&gt;1,"Error -- Availability entered in an incorrect format",IF($AA228=#REF!,$AA228,IF($AA228=#REF!,$AA228,IF($AA228=#REF!,$AA228,IF($AA228=#REF!,$AA228,IF($AA228=#REF!,$AA228,IF($AA228=#REF!,$AA228,"Error -- Availability entered in an incorrect format"))))))))</f>
        <v>N</v>
      </c>
    </row>
    <row r="229" spans="1:28" s="11" customFormat="1" x14ac:dyDescent="0.25">
      <c r="A229" s="7">
        <v>217</v>
      </c>
      <c r="B229" s="6"/>
      <c r="C229" s="10"/>
      <c r="D229" s="7"/>
      <c r="E229" s="10"/>
      <c r="F229" s="124" t="e">
        <f t="shared" si="6"/>
        <v>#REF!</v>
      </c>
      <c r="G229" s="6"/>
      <c r="AA229" s="11" t="str">
        <f t="shared" si="7"/>
        <v/>
      </c>
      <c r="AB229" s="11" t="str">
        <f>IF(LEN($AA229)=0,"N",IF(LEN($AA229)&gt;1,"Error -- Availability entered in an incorrect format",IF($AA229=#REF!,$AA229,IF($AA229=#REF!,$AA229,IF($AA229=#REF!,$AA229,IF($AA229=#REF!,$AA229,IF($AA229=#REF!,$AA229,IF($AA229=#REF!,$AA229,"Error -- Availability entered in an incorrect format"))))))))</f>
        <v>N</v>
      </c>
    </row>
    <row r="230" spans="1:28" s="11" customFormat="1" x14ac:dyDescent="0.25">
      <c r="A230" s="7">
        <v>218</v>
      </c>
      <c r="B230" s="6"/>
      <c r="C230" s="10"/>
      <c r="D230" s="7"/>
      <c r="E230" s="10"/>
      <c r="F230" s="124" t="e">
        <f t="shared" si="6"/>
        <v>#REF!</v>
      </c>
      <c r="G230" s="6"/>
      <c r="AA230" s="11" t="str">
        <f t="shared" si="7"/>
        <v/>
      </c>
      <c r="AB230" s="11" t="str">
        <f>IF(LEN($AA230)=0,"N",IF(LEN($AA230)&gt;1,"Error -- Availability entered in an incorrect format",IF($AA230=#REF!,$AA230,IF($AA230=#REF!,$AA230,IF($AA230=#REF!,$AA230,IF($AA230=#REF!,$AA230,IF($AA230=#REF!,$AA230,IF($AA230=#REF!,$AA230,"Error -- Availability entered in an incorrect format"))))))))</f>
        <v>N</v>
      </c>
    </row>
    <row r="231" spans="1:28" s="11" customFormat="1" x14ac:dyDescent="0.25">
      <c r="A231" s="7">
        <v>219</v>
      </c>
      <c r="B231" s="6"/>
      <c r="C231" s="10"/>
      <c r="D231" s="7"/>
      <c r="E231" s="10"/>
      <c r="F231" s="124" t="e">
        <f t="shared" si="6"/>
        <v>#REF!</v>
      </c>
      <c r="G231" s="6"/>
      <c r="AA231" s="11" t="str">
        <f t="shared" si="7"/>
        <v/>
      </c>
      <c r="AB231" s="11" t="str">
        <f>IF(LEN($AA231)=0,"N",IF(LEN($AA231)&gt;1,"Error -- Availability entered in an incorrect format",IF($AA231=#REF!,$AA231,IF($AA231=#REF!,$AA231,IF($AA231=#REF!,$AA231,IF($AA231=#REF!,$AA231,IF($AA231=#REF!,$AA231,IF($AA231=#REF!,$AA231,"Error -- Availability entered in an incorrect format"))))))))</f>
        <v>N</v>
      </c>
    </row>
    <row r="232" spans="1:28" s="11" customFormat="1" x14ac:dyDescent="0.25">
      <c r="A232" s="7">
        <v>220</v>
      </c>
      <c r="B232" s="6"/>
      <c r="C232" s="10"/>
      <c r="D232" s="7"/>
      <c r="E232" s="10"/>
      <c r="F232" s="124" t="e">
        <f t="shared" si="6"/>
        <v>#REF!</v>
      </c>
      <c r="G232" s="6"/>
      <c r="AA232" s="11" t="str">
        <f t="shared" si="7"/>
        <v/>
      </c>
      <c r="AB232" s="11" t="str">
        <f>IF(LEN($AA232)=0,"N",IF(LEN($AA232)&gt;1,"Error -- Availability entered in an incorrect format",IF($AA232=#REF!,$AA232,IF($AA232=#REF!,$AA232,IF($AA232=#REF!,$AA232,IF($AA232=#REF!,$AA232,IF($AA232=#REF!,$AA232,IF($AA232=#REF!,$AA232,"Error -- Availability entered in an incorrect format"))))))))</f>
        <v>N</v>
      </c>
    </row>
    <row r="233" spans="1:28" s="11" customFormat="1" x14ac:dyDescent="0.25">
      <c r="A233" s="7">
        <v>221</v>
      </c>
      <c r="B233" s="6"/>
      <c r="C233" s="10"/>
      <c r="D233" s="7"/>
      <c r="E233" s="10"/>
      <c r="F233" s="124" t="e">
        <f t="shared" si="6"/>
        <v>#REF!</v>
      </c>
      <c r="G233" s="6"/>
      <c r="AA233" s="11" t="str">
        <f t="shared" si="7"/>
        <v/>
      </c>
      <c r="AB233" s="11" t="str">
        <f>IF(LEN($AA233)=0,"N",IF(LEN($AA233)&gt;1,"Error -- Availability entered in an incorrect format",IF($AA233=#REF!,$AA233,IF($AA233=#REF!,$AA233,IF($AA233=#REF!,$AA233,IF($AA233=#REF!,$AA233,IF($AA233=#REF!,$AA233,IF($AA233=#REF!,$AA233,"Error -- Availability entered in an incorrect format"))))))))</f>
        <v>N</v>
      </c>
    </row>
    <row r="234" spans="1:28" s="11" customFormat="1" x14ac:dyDescent="0.25">
      <c r="A234" s="7">
        <v>222</v>
      </c>
      <c r="B234" s="6"/>
      <c r="C234" s="10"/>
      <c r="D234" s="7"/>
      <c r="E234" s="10"/>
      <c r="F234" s="124" t="e">
        <f t="shared" si="6"/>
        <v>#REF!</v>
      </c>
      <c r="G234" s="6"/>
      <c r="AA234" s="11" t="str">
        <f t="shared" si="7"/>
        <v/>
      </c>
      <c r="AB234" s="11" t="str">
        <f>IF(LEN($AA234)=0,"N",IF(LEN($AA234)&gt;1,"Error -- Availability entered in an incorrect format",IF($AA234=#REF!,$AA234,IF($AA234=#REF!,$AA234,IF($AA234=#REF!,$AA234,IF($AA234=#REF!,$AA234,IF($AA234=#REF!,$AA234,IF($AA234=#REF!,$AA234,"Error -- Availability entered in an incorrect format"))))))))</f>
        <v>N</v>
      </c>
    </row>
    <row r="235" spans="1:28" s="11" customFormat="1" x14ac:dyDescent="0.25">
      <c r="A235" s="7">
        <v>223</v>
      </c>
      <c r="B235" s="6"/>
      <c r="C235" s="10"/>
      <c r="D235" s="7"/>
      <c r="E235" s="10"/>
      <c r="F235" s="124" t="e">
        <f t="shared" si="6"/>
        <v>#REF!</v>
      </c>
      <c r="G235" s="6"/>
      <c r="AA235" s="11" t="str">
        <f t="shared" si="7"/>
        <v/>
      </c>
      <c r="AB235" s="11" t="str">
        <f>IF(LEN($AA235)=0,"N",IF(LEN($AA235)&gt;1,"Error -- Availability entered in an incorrect format",IF($AA235=#REF!,$AA235,IF($AA235=#REF!,$AA235,IF($AA235=#REF!,$AA235,IF($AA235=#REF!,$AA235,IF($AA235=#REF!,$AA235,IF($AA235=#REF!,$AA235,"Error -- Availability entered in an incorrect format"))))))))</f>
        <v>N</v>
      </c>
    </row>
    <row r="236" spans="1:28" s="11" customFormat="1" x14ac:dyDescent="0.25">
      <c r="A236" s="7">
        <v>224</v>
      </c>
      <c r="B236" s="6"/>
      <c r="C236" s="10"/>
      <c r="D236" s="7"/>
      <c r="E236" s="10"/>
      <c r="F236" s="124" t="e">
        <f t="shared" si="6"/>
        <v>#REF!</v>
      </c>
      <c r="G236" s="6"/>
      <c r="AA236" s="11" t="str">
        <f t="shared" si="7"/>
        <v/>
      </c>
      <c r="AB236" s="11" t="str">
        <f>IF(LEN($AA236)=0,"N",IF(LEN($AA236)&gt;1,"Error -- Availability entered in an incorrect format",IF($AA236=#REF!,$AA236,IF($AA236=#REF!,$AA236,IF($AA236=#REF!,$AA236,IF($AA236=#REF!,$AA236,IF($AA236=#REF!,$AA236,IF($AA236=#REF!,$AA236,"Error -- Availability entered in an incorrect format"))))))))</f>
        <v>N</v>
      </c>
    </row>
    <row r="237" spans="1:28" s="11" customFormat="1" x14ac:dyDescent="0.25">
      <c r="A237" s="7">
        <v>225</v>
      </c>
      <c r="B237" s="6"/>
      <c r="C237" s="10"/>
      <c r="D237" s="7"/>
      <c r="E237" s="10"/>
      <c r="F237" s="124" t="e">
        <f t="shared" si="6"/>
        <v>#REF!</v>
      </c>
      <c r="G237" s="6"/>
      <c r="AA237" s="11" t="str">
        <f t="shared" si="7"/>
        <v/>
      </c>
      <c r="AB237" s="11" t="str">
        <f>IF(LEN($AA237)=0,"N",IF(LEN($AA237)&gt;1,"Error -- Availability entered in an incorrect format",IF($AA237=#REF!,$AA237,IF($AA237=#REF!,$AA237,IF($AA237=#REF!,$AA237,IF($AA237=#REF!,$AA237,IF($AA237=#REF!,$AA237,IF($AA237=#REF!,$AA237,"Error -- Availability entered in an incorrect format"))))))))</f>
        <v>N</v>
      </c>
    </row>
    <row r="238" spans="1:28" s="11" customFormat="1" x14ac:dyDescent="0.25">
      <c r="A238" s="7">
        <v>226</v>
      </c>
      <c r="B238" s="6"/>
      <c r="C238" s="10"/>
      <c r="D238" s="7"/>
      <c r="E238" s="10"/>
      <c r="F238" s="124" t="e">
        <f t="shared" si="6"/>
        <v>#REF!</v>
      </c>
      <c r="G238" s="6"/>
      <c r="AA238" s="11" t="str">
        <f t="shared" si="7"/>
        <v/>
      </c>
      <c r="AB238" s="11" t="str">
        <f>IF(LEN($AA238)=0,"N",IF(LEN($AA238)&gt;1,"Error -- Availability entered in an incorrect format",IF($AA238=#REF!,$AA238,IF($AA238=#REF!,$AA238,IF($AA238=#REF!,$AA238,IF($AA238=#REF!,$AA238,IF($AA238=#REF!,$AA238,IF($AA238=#REF!,$AA238,"Error -- Availability entered in an incorrect format"))))))))</f>
        <v>N</v>
      </c>
    </row>
    <row r="239" spans="1:28" s="11" customFormat="1" x14ac:dyDescent="0.25">
      <c r="A239" s="7">
        <v>227</v>
      </c>
      <c r="B239" s="6"/>
      <c r="C239" s="10"/>
      <c r="D239" s="7"/>
      <c r="E239" s="10"/>
      <c r="F239" s="124" t="e">
        <f t="shared" si="6"/>
        <v>#REF!</v>
      </c>
      <c r="G239" s="6"/>
      <c r="AA239" s="11" t="str">
        <f t="shared" si="7"/>
        <v/>
      </c>
      <c r="AB239" s="11" t="str">
        <f>IF(LEN($AA239)=0,"N",IF(LEN($AA239)&gt;1,"Error -- Availability entered in an incorrect format",IF($AA239=#REF!,$AA239,IF($AA239=#REF!,$AA239,IF($AA239=#REF!,$AA239,IF($AA239=#REF!,$AA239,IF($AA239=#REF!,$AA239,IF($AA239=#REF!,$AA239,"Error -- Availability entered in an incorrect format"))))))))</f>
        <v>N</v>
      </c>
    </row>
    <row r="240" spans="1:28" s="11" customFormat="1" x14ac:dyDescent="0.25">
      <c r="A240" s="7">
        <v>228</v>
      </c>
      <c r="B240" s="6"/>
      <c r="C240" s="10"/>
      <c r="D240" s="7"/>
      <c r="E240" s="10"/>
      <c r="F240" s="124" t="e">
        <f t="shared" si="6"/>
        <v>#REF!</v>
      </c>
      <c r="G240" s="6"/>
      <c r="AA240" s="11" t="str">
        <f t="shared" si="7"/>
        <v/>
      </c>
      <c r="AB240" s="11" t="str">
        <f>IF(LEN($AA240)=0,"N",IF(LEN($AA240)&gt;1,"Error -- Availability entered in an incorrect format",IF($AA240=#REF!,$AA240,IF($AA240=#REF!,$AA240,IF($AA240=#REF!,$AA240,IF($AA240=#REF!,$AA240,IF($AA240=#REF!,$AA240,IF($AA240=#REF!,$AA240,"Error -- Availability entered in an incorrect format"))))))))</f>
        <v>N</v>
      </c>
    </row>
    <row r="241" spans="1:28" s="11" customFormat="1" x14ac:dyDescent="0.25">
      <c r="A241" s="7">
        <v>229</v>
      </c>
      <c r="B241" s="6"/>
      <c r="C241" s="10"/>
      <c r="D241" s="7"/>
      <c r="E241" s="10"/>
      <c r="F241" s="124" t="e">
        <f t="shared" si="6"/>
        <v>#REF!</v>
      </c>
      <c r="G241" s="6"/>
      <c r="AA241" s="11" t="str">
        <f t="shared" si="7"/>
        <v/>
      </c>
      <c r="AB241" s="11" t="str">
        <f>IF(LEN($AA241)=0,"N",IF(LEN($AA241)&gt;1,"Error -- Availability entered in an incorrect format",IF($AA241=#REF!,$AA241,IF($AA241=#REF!,$AA241,IF($AA241=#REF!,$AA241,IF($AA241=#REF!,$AA241,IF($AA241=#REF!,$AA241,IF($AA241=#REF!,$AA241,"Error -- Availability entered in an incorrect format"))))))))</f>
        <v>N</v>
      </c>
    </row>
    <row r="242" spans="1:28" s="11" customFormat="1" x14ac:dyDescent="0.25">
      <c r="A242" s="7">
        <v>230</v>
      </c>
      <c r="B242" s="6"/>
      <c r="C242" s="10"/>
      <c r="D242" s="7"/>
      <c r="E242" s="10"/>
      <c r="F242" s="124" t="e">
        <f t="shared" si="6"/>
        <v>#REF!</v>
      </c>
      <c r="G242" s="6"/>
      <c r="AA242" s="11" t="str">
        <f t="shared" si="7"/>
        <v/>
      </c>
      <c r="AB242" s="11" t="str">
        <f>IF(LEN($AA242)=0,"N",IF(LEN($AA242)&gt;1,"Error -- Availability entered in an incorrect format",IF($AA242=#REF!,$AA242,IF($AA242=#REF!,$AA242,IF($AA242=#REF!,$AA242,IF($AA242=#REF!,$AA242,IF($AA242=#REF!,$AA242,IF($AA242=#REF!,$AA242,"Error -- Availability entered in an incorrect format"))))))))</f>
        <v>N</v>
      </c>
    </row>
    <row r="243" spans="1:28" s="11" customFormat="1" x14ac:dyDescent="0.25">
      <c r="A243" s="7">
        <v>231</v>
      </c>
      <c r="B243" s="6"/>
      <c r="C243" s="10"/>
      <c r="D243" s="7"/>
      <c r="E243" s="10"/>
      <c r="F243" s="124" t="e">
        <f t="shared" si="6"/>
        <v>#REF!</v>
      </c>
      <c r="G243" s="6"/>
      <c r="AA243" s="11" t="str">
        <f t="shared" si="7"/>
        <v/>
      </c>
      <c r="AB243" s="11" t="str">
        <f>IF(LEN($AA243)=0,"N",IF(LEN($AA243)&gt;1,"Error -- Availability entered in an incorrect format",IF($AA243=#REF!,$AA243,IF($AA243=#REF!,$AA243,IF($AA243=#REF!,$AA243,IF($AA243=#REF!,$AA243,IF($AA243=#REF!,$AA243,IF($AA243=#REF!,$AA243,"Error -- Availability entered in an incorrect format"))))))))</f>
        <v>N</v>
      </c>
    </row>
    <row r="244" spans="1:28" s="11" customFormat="1" x14ac:dyDescent="0.25">
      <c r="A244" s="7">
        <v>232</v>
      </c>
      <c r="B244" s="6"/>
      <c r="C244" s="10"/>
      <c r="D244" s="7"/>
      <c r="E244" s="10"/>
      <c r="F244" s="124" t="e">
        <f t="shared" si="6"/>
        <v>#REF!</v>
      </c>
      <c r="G244" s="6"/>
      <c r="AA244" s="11" t="str">
        <f t="shared" si="7"/>
        <v/>
      </c>
      <c r="AB244" s="11" t="str">
        <f>IF(LEN($AA244)=0,"N",IF(LEN($AA244)&gt;1,"Error -- Availability entered in an incorrect format",IF($AA244=#REF!,$AA244,IF($AA244=#REF!,$AA244,IF($AA244=#REF!,$AA244,IF($AA244=#REF!,$AA244,IF($AA244=#REF!,$AA244,IF($AA244=#REF!,$AA244,"Error -- Availability entered in an incorrect format"))))))))</f>
        <v>N</v>
      </c>
    </row>
    <row r="245" spans="1:28" s="11" customFormat="1" x14ac:dyDescent="0.25">
      <c r="A245" s="7">
        <v>233</v>
      </c>
      <c r="B245" s="6"/>
      <c r="C245" s="10"/>
      <c r="D245" s="7"/>
      <c r="E245" s="10"/>
      <c r="F245" s="124" t="e">
        <f t="shared" si="6"/>
        <v>#REF!</v>
      </c>
      <c r="G245" s="6"/>
      <c r="AA245" s="11" t="str">
        <f t="shared" si="7"/>
        <v/>
      </c>
      <c r="AB245" s="11" t="str">
        <f>IF(LEN($AA245)=0,"N",IF(LEN($AA245)&gt;1,"Error -- Availability entered in an incorrect format",IF($AA245=#REF!,$AA245,IF($AA245=#REF!,$AA245,IF($AA245=#REF!,$AA245,IF($AA245=#REF!,$AA245,IF($AA245=#REF!,$AA245,IF($AA245=#REF!,$AA245,"Error -- Availability entered in an incorrect format"))))))))</f>
        <v>N</v>
      </c>
    </row>
    <row r="246" spans="1:28" s="11" customFormat="1" x14ac:dyDescent="0.25">
      <c r="A246" s="7">
        <v>234</v>
      </c>
      <c r="B246" s="6"/>
      <c r="C246" s="10"/>
      <c r="D246" s="7"/>
      <c r="E246" s="10"/>
      <c r="F246" s="124" t="e">
        <f t="shared" si="6"/>
        <v>#REF!</v>
      </c>
      <c r="G246" s="6"/>
      <c r="AA246" s="11" t="str">
        <f t="shared" si="7"/>
        <v/>
      </c>
      <c r="AB246" s="11" t="str">
        <f>IF(LEN($AA246)=0,"N",IF(LEN($AA246)&gt;1,"Error -- Availability entered in an incorrect format",IF($AA246=#REF!,$AA246,IF($AA246=#REF!,$AA246,IF($AA246=#REF!,$AA246,IF($AA246=#REF!,$AA246,IF($AA246=#REF!,$AA246,IF($AA246=#REF!,$AA246,"Error -- Availability entered in an incorrect format"))))))))</f>
        <v>N</v>
      </c>
    </row>
    <row r="247" spans="1:28" s="11" customFormat="1" x14ac:dyDescent="0.25">
      <c r="A247" s="7">
        <v>235</v>
      </c>
      <c r="B247" s="6"/>
      <c r="C247" s="10"/>
      <c r="D247" s="7"/>
      <c r="E247" s="10"/>
      <c r="F247" s="124" t="e">
        <f t="shared" si="6"/>
        <v>#REF!</v>
      </c>
      <c r="G247" s="6"/>
      <c r="AA247" s="11" t="str">
        <f t="shared" si="7"/>
        <v/>
      </c>
      <c r="AB247" s="11" t="str">
        <f>IF(LEN($AA247)=0,"N",IF(LEN($AA247)&gt;1,"Error -- Availability entered in an incorrect format",IF($AA247=#REF!,$AA247,IF($AA247=#REF!,$AA247,IF($AA247=#REF!,$AA247,IF($AA247=#REF!,$AA247,IF($AA247=#REF!,$AA247,IF($AA247=#REF!,$AA247,"Error -- Availability entered in an incorrect format"))))))))</f>
        <v>N</v>
      </c>
    </row>
    <row r="248" spans="1:28" s="11" customFormat="1" x14ac:dyDescent="0.25">
      <c r="A248" s="7">
        <v>236</v>
      </c>
      <c r="B248" s="6"/>
      <c r="C248" s="10"/>
      <c r="D248" s="7"/>
      <c r="E248" s="10"/>
      <c r="F248" s="124" t="e">
        <f t="shared" si="6"/>
        <v>#REF!</v>
      </c>
      <c r="G248" s="6"/>
      <c r="AA248" s="11" t="str">
        <f t="shared" si="7"/>
        <v/>
      </c>
      <c r="AB248" s="11" t="str">
        <f>IF(LEN($AA248)=0,"N",IF(LEN($AA248)&gt;1,"Error -- Availability entered in an incorrect format",IF($AA248=#REF!,$AA248,IF($AA248=#REF!,$AA248,IF($AA248=#REF!,$AA248,IF($AA248=#REF!,$AA248,IF($AA248=#REF!,$AA248,IF($AA248=#REF!,$AA248,"Error -- Availability entered in an incorrect format"))))))))</f>
        <v>N</v>
      </c>
    </row>
    <row r="249" spans="1:28" s="11" customFormat="1" x14ac:dyDescent="0.25">
      <c r="A249" s="7">
        <v>237</v>
      </c>
      <c r="B249" s="6"/>
      <c r="C249" s="10"/>
      <c r="D249" s="7"/>
      <c r="E249" s="10"/>
      <c r="F249" s="124" t="e">
        <f t="shared" si="6"/>
        <v>#REF!</v>
      </c>
      <c r="G249" s="6"/>
      <c r="AA249" s="11" t="str">
        <f t="shared" si="7"/>
        <v/>
      </c>
      <c r="AB249" s="11" t="str">
        <f>IF(LEN($AA249)=0,"N",IF(LEN($AA249)&gt;1,"Error -- Availability entered in an incorrect format",IF($AA249=#REF!,$AA249,IF($AA249=#REF!,$AA249,IF($AA249=#REF!,$AA249,IF($AA249=#REF!,$AA249,IF($AA249=#REF!,$AA249,IF($AA249=#REF!,$AA249,"Error -- Availability entered in an incorrect format"))))))))</f>
        <v>N</v>
      </c>
    </row>
    <row r="250" spans="1:28" s="11" customFormat="1" x14ac:dyDescent="0.25">
      <c r="A250" s="7">
        <v>238</v>
      </c>
      <c r="B250" s="6"/>
      <c r="C250" s="10"/>
      <c r="D250" s="7"/>
      <c r="E250" s="10"/>
      <c r="F250" s="124" t="e">
        <f t="shared" si="6"/>
        <v>#REF!</v>
      </c>
      <c r="G250" s="6"/>
      <c r="AA250" s="11" t="str">
        <f t="shared" si="7"/>
        <v/>
      </c>
      <c r="AB250" s="11" t="str">
        <f>IF(LEN($AA250)=0,"N",IF(LEN($AA250)&gt;1,"Error -- Availability entered in an incorrect format",IF($AA250=#REF!,$AA250,IF($AA250=#REF!,$AA250,IF($AA250=#REF!,$AA250,IF($AA250=#REF!,$AA250,IF($AA250=#REF!,$AA250,IF($AA250=#REF!,$AA250,"Error -- Availability entered in an incorrect format"))))))))</f>
        <v>N</v>
      </c>
    </row>
    <row r="251" spans="1:28" s="11" customFormat="1" x14ac:dyDescent="0.25">
      <c r="A251" s="7">
        <v>239</v>
      </c>
      <c r="B251" s="6"/>
      <c r="C251" s="10"/>
      <c r="D251" s="7"/>
      <c r="E251" s="10"/>
      <c r="F251" s="124" t="e">
        <f t="shared" si="6"/>
        <v>#REF!</v>
      </c>
      <c r="G251" s="6"/>
      <c r="AA251" s="11" t="str">
        <f t="shared" si="7"/>
        <v/>
      </c>
      <c r="AB251" s="11" t="str">
        <f>IF(LEN($AA251)=0,"N",IF(LEN($AA251)&gt;1,"Error -- Availability entered in an incorrect format",IF($AA251=#REF!,$AA251,IF($AA251=#REF!,$AA251,IF($AA251=#REF!,$AA251,IF($AA251=#REF!,$AA251,IF($AA251=#REF!,$AA251,IF($AA251=#REF!,$AA251,"Error -- Availability entered in an incorrect format"))))))))</f>
        <v>N</v>
      </c>
    </row>
    <row r="252" spans="1:28" s="11" customFormat="1" x14ac:dyDescent="0.25">
      <c r="A252" s="7">
        <v>240</v>
      </c>
      <c r="B252" s="6"/>
      <c r="C252" s="10"/>
      <c r="D252" s="7"/>
      <c r="E252" s="10"/>
      <c r="F252" s="124" t="e">
        <f t="shared" si="6"/>
        <v>#REF!</v>
      </c>
      <c r="G252" s="6"/>
      <c r="AA252" s="11" t="str">
        <f t="shared" si="7"/>
        <v/>
      </c>
      <c r="AB252" s="11" t="str">
        <f>IF(LEN($AA252)=0,"N",IF(LEN($AA252)&gt;1,"Error -- Availability entered in an incorrect format",IF($AA252=#REF!,$AA252,IF($AA252=#REF!,$AA252,IF($AA252=#REF!,$AA252,IF($AA252=#REF!,$AA252,IF($AA252=#REF!,$AA252,IF($AA252=#REF!,$AA252,"Error -- Availability entered in an incorrect format"))))))))</f>
        <v>N</v>
      </c>
    </row>
    <row r="253" spans="1:28" s="11" customFormat="1" x14ac:dyDescent="0.25">
      <c r="A253" s="7">
        <v>241</v>
      </c>
      <c r="B253" s="6"/>
      <c r="C253" s="10"/>
      <c r="D253" s="7"/>
      <c r="E253" s="10"/>
      <c r="F253" s="124" t="e">
        <f t="shared" si="6"/>
        <v>#REF!</v>
      </c>
      <c r="G253" s="6"/>
      <c r="AA253" s="11" t="str">
        <f t="shared" si="7"/>
        <v/>
      </c>
      <c r="AB253" s="11" t="str">
        <f>IF(LEN($AA253)=0,"N",IF(LEN($AA253)&gt;1,"Error -- Availability entered in an incorrect format",IF($AA253=#REF!,$AA253,IF($AA253=#REF!,$AA253,IF($AA253=#REF!,$AA253,IF($AA253=#REF!,$AA253,IF($AA253=#REF!,$AA253,IF($AA253=#REF!,$AA253,"Error -- Availability entered in an incorrect format"))))))))</f>
        <v>N</v>
      </c>
    </row>
    <row r="254" spans="1:28" s="11" customFormat="1" x14ac:dyDescent="0.25">
      <c r="A254" s="7">
        <v>242</v>
      </c>
      <c r="B254" s="6"/>
      <c r="C254" s="10"/>
      <c r="D254" s="7"/>
      <c r="E254" s="10"/>
      <c r="F254" s="124" t="e">
        <f t="shared" si="6"/>
        <v>#REF!</v>
      </c>
      <c r="G254" s="6"/>
      <c r="AA254" s="11" t="str">
        <f t="shared" si="7"/>
        <v/>
      </c>
      <c r="AB254" s="11" t="str">
        <f>IF(LEN($AA254)=0,"N",IF(LEN($AA254)&gt;1,"Error -- Availability entered in an incorrect format",IF($AA254=#REF!,$AA254,IF($AA254=#REF!,$AA254,IF($AA254=#REF!,$AA254,IF($AA254=#REF!,$AA254,IF($AA254=#REF!,$AA254,IF($AA254=#REF!,$AA254,"Error -- Availability entered in an incorrect format"))))))))</f>
        <v>N</v>
      </c>
    </row>
    <row r="255" spans="1:28" s="11" customFormat="1" x14ac:dyDescent="0.25">
      <c r="A255" s="7">
        <v>243</v>
      </c>
      <c r="B255" s="6"/>
      <c r="C255" s="10"/>
      <c r="D255" s="7"/>
      <c r="E255" s="10"/>
      <c r="F255" s="124" t="e">
        <f t="shared" si="6"/>
        <v>#REF!</v>
      </c>
      <c r="G255" s="6"/>
      <c r="AA255" s="11" t="str">
        <f t="shared" si="7"/>
        <v/>
      </c>
      <c r="AB255" s="11" t="str">
        <f>IF(LEN($AA255)=0,"N",IF(LEN($AA255)&gt;1,"Error -- Availability entered in an incorrect format",IF($AA255=#REF!,$AA255,IF($AA255=#REF!,$AA255,IF($AA255=#REF!,$AA255,IF($AA255=#REF!,$AA255,IF($AA255=#REF!,$AA255,IF($AA255=#REF!,$AA255,"Error -- Availability entered in an incorrect format"))))))))</f>
        <v>N</v>
      </c>
    </row>
    <row r="256" spans="1:28" s="11" customFormat="1" x14ac:dyDescent="0.25">
      <c r="A256" s="7">
        <v>244</v>
      </c>
      <c r="B256" s="6"/>
      <c r="C256" s="10"/>
      <c r="D256" s="7"/>
      <c r="E256" s="10"/>
      <c r="F256" s="124" t="e">
        <f t="shared" si="6"/>
        <v>#REF!</v>
      </c>
      <c r="G256" s="6"/>
      <c r="AA256" s="11" t="str">
        <f t="shared" si="7"/>
        <v/>
      </c>
      <c r="AB256" s="11" t="str">
        <f>IF(LEN($AA256)=0,"N",IF(LEN($AA256)&gt;1,"Error -- Availability entered in an incorrect format",IF($AA256=#REF!,$AA256,IF($AA256=#REF!,$AA256,IF($AA256=#REF!,$AA256,IF($AA256=#REF!,$AA256,IF($AA256=#REF!,$AA256,IF($AA256=#REF!,$AA256,"Error -- Availability entered in an incorrect format"))))))))</f>
        <v>N</v>
      </c>
    </row>
    <row r="257" spans="1:28" s="11" customFormat="1" x14ac:dyDescent="0.25">
      <c r="A257" s="7">
        <v>245</v>
      </c>
      <c r="B257" s="6"/>
      <c r="C257" s="10"/>
      <c r="D257" s="7"/>
      <c r="E257" s="10"/>
      <c r="F257" s="124" t="e">
        <f t="shared" si="6"/>
        <v>#REF!</v>
      </c>
      <c r="G257" s="6"/>
      <c r="AA257" s="11" t="str">
        <f t="shared" si="7"/>
        <v/>
      </c>
      <c r="AB257" s="11" t="str">
        <f>IF(LEN($AA257)=0,"N",IF(LEN($AA257)&gt;1,"Error -- Availability entered in an incorrect format",IF($AA257=#REF!,$AA257,IF($AA257=#REF!,$AA257,IF($AA257=#REF!,$AA257,IF($AA257=#REF!,$AA257,IF($AA257=#REF!,$AA257,IF($AA257=#REF!,$AA257,"Error -- Availability entered in an incorrect format"))))))))</f>
        <v>N</v>
      </c>
    </row>
    <row r="258" spans="1:28" s="11" customFormat="1" x14ac:dyDescent="0.25">
      <c r="A258" s="7">
        <v>246</v>
      </c>
      <c r="B258" s="6"/>
      <c r="C258" s="10"/>
      <c r="D258" s="7"/>
      <c r="E258" s="10"/>
      <c r="F258" s="124" t="e">
        <f t="shared" si="6"/>
        <v>#REF!</v>
      </c>
      <c r="G258" s="6"/>
      <c r="AA258" s="11" t="str">
        <f t="shared" si="7"/>
        <v/>
      </c>
      <c r="AB258" s="11" t="str">
        <f>IF(LEN($AA258)=0,"N",IF(LEN($AA258)&gt;1,"Error -- Availability entered in an incorrect format",IF($AA258=#REF!,$AA258,IF($AA258=#REF!,$AA258,IF($AA258=#REF!,$AA258,IF($AA258=#REF!,$AA258,IF($AA258=#REF!,$AA258,IF($AA258=#REF!,$AA258,"Error -- Availability entered in an incorrect format"))))))))</f>
        <v>N</v>
      </c>
    </row>
    <row r="259" spans="1:28" s="11" customFormat="1" x14ac:dyDescent="0.25">
      <c r="A259" s="7">
        <v>247</v>
      </c>
      <c r="B259" s="6"/>
      <c r="C259" s="10"/>
      <c r="D259" s="7"/>
      <c r="E259" s="10"/>
      <c r="F259" s="124" t="e">
        <f t="shared" si="6"/>
        <v>#REF!</v>
      </c>
      <c r="G259" s="6"/>
      <c r="AA259" s="11" t="str">
        <f t="shared" si="7"/>
        <v/>
      </c>
      <c r="AB259" s="11" t="str">
        <f>IF(LEN($AA259)=0,"N",IF(LEN($AA259)&gt;1,"Error -- Availability entered in an incorrect format",IF($AA259=#REF!,$AA259,IF($AA259=#REF!,$AA259,IF($AA259=#REF!,$AA259,IF($AA259=#REF!,$AA259,IF($AA259=#REF!,$AA259,IF($AA259=#REF!,$AA259,"Error -- Availability entered in an incorrect format"))))))))</f>
        <v>N</v>
      </c>
    </row>
    <row r="260" spans="1:28" s="11" customFormat="1" x14ac:dyDescent="0.25">
      <c r="A260" s="7">
        <v>248</v>
      </c>
      <c r="B260" s="6"/>
      <c r="C260" s="10"/>
      <c r="D260" s="7"/>
      <c r="E260" s="10"/>
      <c r="F260" s="124" t="e">
        <f t="shared" si="6"/>
        <v>#REF!</v>
      </c>
      <c r="G260" s="6"/>
      <c r="AA260" s="11" t="str">
        <f t="shared" si="7"/>
        <v/>
      </c>
      <c r="AB260" s="11" t="str">
        <f>IF(LEN($AA260)=0,"N",IF(LEN($AA260)&gt;1,"Error -- Availability entered in an incorrect format",IF($AA260=#REF!,$AA260,IF($AA260=#REF!,$AA260,IF($AA260=#REF!,$AA260,IF($AA260=#REF!,$AA260,IF($AA260=#REF!,$AA260,IF($AA260=#REF!,$AA260,"Error -- Availability entered in an incorrect format"))))))))</f>
        <v>N</v>
      </c>
    </row>
    <row r="261" spans="1:28" s="11" customFormat="1" x14ac:dyDescent="0.25">
      <c r="A261" s="7">
        <v>249</v>
      </c>
      <c r="B261" s="6"/>
      <c r="C261" s="10"/>
      <c r="D261" s="7"/>
      <c r="E261" s="10"/>
      <c r="F261" s="124" t="e">
        <f t="shared" si="6"/>
        <v>#REF!</v>
      </c>
      <c r="G261" s="6"/>
      <c r="AA261" s="11" t="str">
        <f t="shared" si="7"/>
        <v/>
      </c>
      <c r="AB261" s="11" t="str">
        <f>IF(LEN($AA261)=0,"N",IF(LEN($AA261)&gt;1,"Error -- Availability entered in an incorrect format",IF($AA261=#REF!,$AA261,IF($AA261=#REF!,$AA261,IF($AA261=#REF!,$AA261,IF($AA261=#REF!,$AA261,IF($AA261=#REF!,$AA261,IF($AA261=#REF!,$AA261,"Error -- Availability entered in an incorrect format"))))))))</f>
        <v>N</v>
      </c>
    </row>
    <row r="262" spans="1:28" s="11" customFormat="1" x14ac:dyDescent="0.25">
      <c r="A262" s="7">
        <v>250</v>
      </c>
      <c r="B262" s="6"/>
      <c r="C262" s="10"/>
      <c r="D262" s="7"/>
      <c r="E262" s="10"/>
      <c r="F262" s="124" t="e">
        <f t="shared" si="6"/>
        <v>#REF!</v>
      </c>
      <c r="G262" s="6"/>
      <c r="AA262" s="11" t="str">
        <f t="shared" si="7"/>
        <v/>
      </c>
      <c r="AB262" s="11" t="str">
        <f>IF(LEN($AA262)=0,"N",IF(LEN($AA262)&gt;1,"Error -- Availability entered in an incorrect format",IF($AA262=#REF!,$AA262,IF($AA262=#REF!,$AA262,IF($AA262=#REF!,$AA262,IF($AA262=#REF!,$AA262,IF($AA262=#REF!,$AA262,IF($AA262=#REF!,$AA262,"Error -- Availability entered in an incorrect format"))))))))</f>
        <v>N</v>
      </c>
    </row>
    <row r="263" spans="1:28" s="11" customFormat="1" x14ac:dyDescent="0.25">
      <c r="A263" s="7">
        <v>251</v>
      </c>
      <c r="B263" s="6"/>
      <c r="C263" s="10"/>
      <c r="D263" s="7"/>
      <c r="E263" s="10"/>
      <c r="F263" s="124" t="e">
        <f t="shared" si="6"/>
        <v>#REF!</v>
      </c>
      <c r="G263" s="6"/>
      <c r="AA263" s="11" t="str">
        <f t="shared" si="7"/>
        <v/>
      </c>
      <c r="AB263" s="11" t="str">
        <f>IF(LEN($AA263)=0,"N",IF(LEN($AA263)&gt;1,"Error -- Availability entered in an incorrect format",IF($AA263=#REF!,$AA263,IF($AA263=#REF!,$AA263,IF($AA263=#REF!,$AA263,IF($AA263=#REF!,$AA263,IF($AA263=#REF!,$AA263,IF($AA263=#REF!,$AA263,"Error -- Availability entered in an incorrect format"))))))))</f>
        <v>N</v>
      </c>
    </row>
    <row r="264" spans="1:28" s="11" customFormat="1" x14ac:dyDescent="0.25">
      <c r="A264" s="7">
        <v>252</v>
      </c>
      <c r="B264" s="6"/>
      <c r="C264" s="10"/>
      <c r="D264" s="7"/>
      <c r="E264" s="10"/>
      <c r="F264" s="124" t="e">
        <f t="shared" si="6"/>
        <v>#REF!</v>
      </c>
      <c r="G264" s="6"/>
      <c r="AA264" s="11" t="str">
        <f t="shared" si="7"/>
        <v/>
      </c>
      <c r="AB264" s="11" t="str">
        <f>IF(LEN($AA264)=0,"N",IF(LEN($AA264)&gt;1,"Error -- Availability entered in an incorrect format",IF($AA264=#REF!,$AA264,IF($AA264=#REF!,$AA264,IF($AA264=#REF!,$AA264,IF($AA264=#REF!,$AA264,IF($AA264=#REF!,$AA264,IF($AA264=#REF!,$AA264,"Error -- Availability entered in an incorrect format"))))))))</f>
        <v>N</v>
      </c>
    </row>
    <row r="265" spans="1:28" s="11" customFormat="1" x14ac:dyDescent="0.25">
      <c r="A265" s="7">
        <v>253</v>
      </c>
      <c r="B265" s="6"/>
      <c r="C265" s="10"/>
      <c r="D265" s="7"/>
      <c r="E265" s="10"/>
      <c r="F265" s="124" t="e">
        <f t="shared" si="6"/>
        <v>#REF!</v>
      </c>
      <c r="G265" s="6"/>
      <c r="AA265" s="11" t="str">
        <f t="shared" si="7"/>
        <v/>
      </c>
      <c r="AB265" s="11" t="str">
        <f>IF(LEN($AA265)=0,"N",IF(LEN($AA265)&gt;1,"Error -- Availability entered in an incorrect format",IF($AA265=#REF!,$AA265,IF($AA265=#REF!,$AA265,IF($AA265=#REF!,$AA265,IF($AA265=#REF!,$AA265,IF($AA265=#REF!,$AA265,IF($AA265=#REF!,$AA265,"Error -- Availability entered in an incorrect format"))))))))</f>
        <v>N</v>
      </c>
    </row>
    <row r="266" spans="1:28" s="11" customFormat="1" x14ac:dyDescent="0.25">
      <c r="A266" s="7">
        <v>254</v>
      </c>
      <c r="B266" s="6"/>
      <c r="C266" s="10"/>
      <c r="D266" s="7"/>
      <c r="E266" s="10"/>
      <c r="F266" s="124" t="e">
        <f t="shared" si="6"/>
        <v>#REF!</v>
      </c>
      <c r="G266" s="6"/>
      <c r="AA266" s="11" t="str">
        <f t="shared" si="7"/>
        <v/>
      </c>
      <c r="AB266" s="11" t="str">
        <f>IF(LEN($AA266)=0,"N",IF(LEN($AA266)&gt;1,"Error -- Availability entered in an incorrect format",IF($AA266=#REF!,$AA266,IF($AA266=#REF!,$AA266,IF($AA266=#REF!,$AA266,IF($AA266=#REF!,$AA266,IF($AA266=#REF!,$AA266,IF($AA266=#REF!,$AA266,"Error -- Availability entered in an incorrect format"))))))))</f>
        <v>N</v>
      </c>
    </row>
    <row r="267" spans="1:28" s="11" customFormat="1" x14ac:dyDescent="0.25">
      <c r="A267" s="7">
        <v>255</v>
      </c>
      <c r="B267" s="6"/>
      <c r="C267" s="10"/>
      <c r="D267" s="7"/>
      <c r="E267" s="10"/>
      <c r="F267" s="124" t="e">
        <f t="shared" si="6"/>
        <v>#REF!</v>
      </c>
      <c r="G267" s="6"/>
      <c r="AA267" s="11" t="str">
        <f t="shared" si="7"/>
        <v/>
      </c>
      <c r="AB267" s="11" t="str">
        <f>IF(LEN($AA267)=0,"N",IF(LEN($AA267)&gt;1,"Error -- Availability entered in an incorrect format",IF($AA267=#REF!,$AA267,IF($AA267=#REF!,$AA267,IF($AA267=#REF!,$AA267,IF($AA267=#REF!,$AA267,IF($AA267=#REF!,$AA267,IF($AA267=#REF!,$AA267,"Error -- Availability entered in an incorrect format"))))))))</f>
        <v>N</v>
      </c>
    </row>
    <row r="268" spans="1:28" s="11" customFormat="1" x14ac:dyDescent="0.25">
      <c r="A268" s="7">
        <v>256</v>
      </c>
      <c r="B268" s="6"/>
      <c r="C268" s="10"/>
      <c r="D268" s="7"/>
      <c r="E268" s="10"/>
      <c r="F268" s="124" t="e">
        <f t="shared" si="6"/>
        <v>#REF!</v>
      </c>
      <c r="G268" s="6"/>
      <c r="AA268" s="11" t="str">
        <f t="shared" si="7"/>
        <v/>
      </c>
      <c r="AB268" s="11" t="str">
        <f>IF(LEN($AA268)=0,"N",IF(LEN($AA268)&gt;1,"Error -- Availability entered in an incorrect format",IF($AA268=#REF!,$AA268,IF($AA268=#REF!,$AA268,IF($AA268=#REF!,$AA268,IF($AA268=#REF!,$AA268,IF($AA268=#REF!,$AA268,IF($AA268=#REF!,$AA268,"Error -- Availability entered in an incorrect format"))))))))</f>
        <v>N</v>
      </c>
    </row>
    <row r="269" spans="1:28" s="11" customFormat="1" x14ac:dyDescent="0.25">
      <c r="A269" s="7">
        <v>257</v>
      </c>
      <c r="B269" s="6"/>
      <c r="C269" s="10"/>
      <c r="D269" s="7"/>
      <c r="E269" s="10"/>
      <c r="F269" s="124" t="e">
        <f t="shared" si="6"/>
        <v>#REF!</v>
      </c>
      <c r="G269" s="6"/>
      <c r="AA269" s="11" t="str">
        <f t="shared" si="7"/>
        <v/>
      </c>
      <c r="AB269" s="11" t="str">
        <f>IF(LEN($AA269)=0,"N",IF(LEN($AA269)&gt;1,"Error -- Availability entered in an incorrect format",IF($AA269=#REF!,$AA269,IF($AA269=#REF!,$AA269,IF($AA269=#REF!,$AA269,IF($AA269=#REF!,$AA269,IF($AA269=#REF!,$AA269,IF($AA269=#REF!,$AA269,"Error -- Availability entered in an incorrect format"))))))))</f>
        <v>N</v>
      </c>
    </row>
    <row r="270" spans="1:28" s="11" customFormat="1" x14ac:dyDescent="0.25">
      <c r="A270" s="7">
        <v>258</v>
      </c>
      <c r="B270" s="6"/>
      <c r="C270" s="10"/>
      <c r="D270" s="7"/>
      <c r="E270" s="10"/>
      <c r="F270" s="124" t="e">
        <f t="shared" ref="F270:F333" si="8">IF($D$10=$A$9,"N/A",$D$10)</f>
        <v>#REF!</v>
      </c>
      <c r="G270" s="6"/>
      <c r="AA270" s="11" t="str">
        <f t="shared" ref="AA270:AA333" si="9">TRIM($D270)</f>
        <v/>
      </c>
      <c r="AB270" s="11" t="str">
        <f>IF(LEN($AA270)=0,"N",IF(LEN($AA270)&gt;1,"Error -- Availability entered in an incorrect format",IF($AA270=#REF!,$AA270,IF($AA270=#REF!,$AA270,IF($AA270=#REF!,$AA270,IF($AA270=#REF!,$AA270,IF($AA270=#REF!,$AA270,IF($AA270=#REF!,$AA270,"Error -- Availability entered in an incorrect format"))))))))</f>
        <v>N</v>
      </c>
    </row>
    <row r="271" spans="1:28" s="11" customFormat="1" x14ac:dyDescent="0.25">
      <c r="A271" s="7">
        <v>259</v>
      </c>
      <c r="B271" s="6"/>
      <c r="C271" s="10"/>
      <c r="D271" s="7"/>
      <c r="E271" s="10"/>
      <c r="F271" s="124" t="e">
        <f t="shared" si="8"/>
        <v>#REF!</v>
      </c>
      <c r="G271" s="6"/>
      <c r="AA271" s="11" t="str">
        <f t="shared" si="9"/>
        <v/>
      </c>
      <c r="AB271" s="11" t="str">
        <f>IF(LEN($AA271)=0,"N",IF(LEN($AA271)&gt;1,"Error -- Availability entered in an incorrect format",IF($AA271=#REF!,$AA271,IF($AA271=#REF!,$AA271,IF($AA271=#REF!,$AA271,IF($AA271=#REF!,$AA271,IF($AA271=#REF!,$AA271,IF($AA271=#REF!,$AA271,"Error -- Availability entered in an incorrect format"))))))))</f>
        <v>N</v>
      </c>
    </row>
    <row r="272" spans="1:28" s="11" customFormat="1" x14ac:dyDescent="0.25">
      <c r="A272" s="7">
        <v>260</v>
      </c>
      <c r="B272" s="6"/>
      <c r="C272" s="10"/>
      <c r="D272" s="7"/>
      <c r="E272" s="10"/>
      <c r="F272" s="124" t="e">
        <f t="shared" si="8"/>
        <v>#REF!</v>
      </c>
      <c r="G272" s="6"/>
      <c r="AA272" s="11" t="str">
        <f t="shared" si="9"/>
        <v/>
      </c>
      <c r="AB272" s="11" t="str">
        <f>IF(LEN($AA272)=0,"N",IF(LEN($AA272)&gt;1,"Error -- Availability entered in an incorrect format",IF($AA272=#REF!,$AA272,IF($AA272=#REF!,$AA272,IF($AA272=#REF!,$AA272,IF($AA272=#REF!,$AA272,IF($AA272=#REF!,$AA272,IF($AA272=#REF!,$AA272,"Error -- Availability entered in an incorrect format"))))))))</f>
        <v>N</v>
      </c>
    </row>
    <row r="273" spans="1:28" s="11" customFormat="1" x14ac:dyDescent="0.25">
      <c r="A273" s="7">
        <v>261</v>
      </c>
      <c r="B273" s="6"/>
      <c r="C273" s="10"/>
      <c r="D273" s="7"/>
      <c r="E273" s="10"/>
      <c r="F273" s="124" t="e">
        <f t="shared" si="8"/>
        <v>#REF!</v>
      </c>
      <c r="G273" s="6"/>
      <c r="AA273" s="11" t="str">
        <f t="shared" si="9"/>
        <v/>
      </c>
      <c r="AB273" s="11" t="str">
        <f>IF(LEN($AA273)=0,"N",IF(LEN($AA273)&gt;1,"Error -- Availability entered in an incorrect format",IF($AA273=#REF!,$AA273,IF($AA273=#REF!,$AA273,IF($AA273=#REF!,$AA273,IF($AA273=#REF!,$AA273,IF($AA273=#REF!,$AA273,IF($AA273=#REF!,$AA273,"Error -- Availability entered in an incorrect format"))))))))</f>
        <v>N</v>
      </c>
    </row>
    <row r="274" spans="1:28" s="11" customFormat="1" x14ac:dyDescent="0.25">
      <c r="A274" s="7">
        <v>262</v>
      </c>
      <c r="B274" s="6"/>
      <c r="C274" s="10"/>
      <c r="D274" s="7"/>
      <c r="E274" s="10"/>
      <c r="F274" s="124" t="e">
        <f t="shared" si="8"/>
        <v>#REF!</v>
      </c>
      <c r="G274" s="6"/>
      <c r="AA274" s="11" t="str">
        <f t="shared" si="9"/>
        <v/>
      </c>
      <c r="AB274" s="11" t="str">
        <f>IF(LEN($AA274)=0,"N",IF(LEN($AA274)&gt;1,"Error -- Availability entered in an incorrect format",IF($AA274=#REF!,$AA274,IF($AA274=#REF!,$AA274,IF($AA274=#REF!,$AA274,IF($AA274=#REF!,$AA274,IF($AA274=#REF!,$AA274,IF($AA274=#REF!,$AA274,"Error -- Availability entered in an incorrect format"))))))))</f>
        <v>N</v>
      </c>
    </row>
    <row r="275" spans="1:28" s="11" customFormat="1" x14ac:dyDescent="0.25">
      <c r="A275" s="7">
        <v>263</v>
      </c>
      <c r="B275" s="6"/>
      <c r="C275" s="10"/>
      <c r="D275" s="7"/>
      <c r="E275" s="10"/>
      <c r="F275" s="124" t="e">
        <f t="shared" si="8"/>
        <v>#REF!</v>
      </c>
      <c r="G275" s="6"/>
      <c r="AA275" s="11" t="str">
        <f t="shared" si="9"/>
        <v/>
      </c>
      <c r="AB275" s="11" t="str">
        <f>IF(LEN($AA275)=0,"N",IF(LEN($AA275)&gt;1,"Error -- Availability entered in an incorrect format",IF($AA275=#REF!,$AA275,IF($AA275=#REF!,$AA275,IF($AA275=#REF!,$AA275,IF($AA275=#REF!,$AA275,IF($AA275=#REF!,$AA275,IF($AA275=#REF!,$AA275,"Error -- Availability entered in an incorrect format"))))))))</f>
        <v>N</v>
      </c>
    </row>
    <row r="276" spans="1:28" s="11" customFormat="1" x14ac:dyDescent="0.25">
      <c r="A276" s="7">
        <v>264</v>
      </c>
      <c r="B276" s="6"/>
      <c r="C276" s="10"/>
      <c r="D276" s="7"/>
      <c r="E276" s="10"/>
      <c r="F276" s="124" t="e">
        <f t="shared" si="8"/>
        <v>#REF!</v>
      </c>
      <c r="G276" s="6"/>
      <c r="AA276" s="11" t="str">
        <f t="shared" si="9"/>
        <v/>
      </c>
      <c r="AB276" s="11" t="str">
        <f>IF(LEN($AA276)=0,"N",IF(LEN($AA276)&gt;1,"Error -- Availability entered in an incorrect format",IF($AA276=#REF!,$AA276,IF($AA276=#REF!,$AA276,IF($AA276=#REF!,$AA276,IF($AA276=#REF!,$AA276,IF($AA276=#REF!,$AA276,IF($AA276=#REF!,$AA276,"Error -- Availability entered in an incorrect format"))))))))</f>
        <v>N</v>
      </c>
    </row>
    <row r="277" spans="1:28" s="11" customFormat="1" x14ac:dyDescent="0.25">
      <c r="A277" s="7">
        <v>265</v>
      </c>
      <c r="B277" s="6"/>
      <c r="C277" s="10"/>
      <c r="D277" s="7"/>
      <c r="E277" s="10"/>
      <c r="F277" s="124" t="e">
        <f t="shared" si="8"/>
        <v>#REF!</v>
      </c>
      <c r="G277" s="6"/>
      <c r="AA277" s="11" t="str">
        <f t="shared" si="9"/>
        <v/>
      </c>
      <c r="AB277" s="11" t="str">
        <f>IF(LEN($AA277)=0,"N",IF(LEN($AA277)&gt;1,"Error -- Availability entered in an incorrect format",IF($AA277=#REF!,$AA277,IF($AA277=#REF!,$AA277,IF($AA277=#REF!,$AA277,IF($AA277=#REF!,$AA277,IF($AA277=#REF!,$AA277,IF($AA277=#REF!,$AA277,"Error -- Availability entered in an incorrect format"))))))))</f>
        <v>N</v>
      </c>
    </row>
    <row r="278" spans="1:28" s="11" customFormat="1" x14ac:dyDescent="0.25">
      <c r="A278" s="7">
        <v>266</v>
      </c>
      <c r="B278" s="6"/>
      <c r="C278" s="10"/>
      <c r="D278" s="7"/>
      <c r="E278" s="10"/>
      <c r="F278" s="124" t="e">
        <f t="shared" si="8"/>
        <v>#REF!</v>
      </c>
      <c r="G278" s="6"/>
      <c r="AA278" s="11" t="str">
        <f t="shared" si="9"/>
        <v/>
      </c>
      <c r="AB278" s="11" t="str">
        <f>IF(LEN($AA278)=0,"N",IF(LEN($AA278)&gt;1,"Error -- Availability entered in an incorrect format",IF($AA278=#REF!,$AA278,IF($AA278=#REF!,$AA278,IF($AA278=#REF!,$AA278,IF($AA278=#REF!,$AA278,IF($AA278=#REF!,$AA278,IF($AA278=#REF!,$AA278,"Error -- Availability entered in an incorrect format"))))))))</f>
        <v>N</v>
      </c>
    </row>
    <row r="279" spans="1:28" s="11" customFormat="1" x14ac:dyDescent="0.25">
      <c r="A279" s="7">
        <v>267</v>
      </c>
      <c r="B279" s="6"/>
      <c r="C279" s="10"/>
      <c r="D279" s="7"/>
      <c r="E279" s="10"/>
      <c r="F279" s="124" t="e">
        <f t="shared" si="8"/>
        <v>#REF!</v>
      </c>
      <c r="G279" s="6"/>
      <c r="AA279" s="11" t="str">
        <f t="shared" si="9"/>
        <v/>
      </c>
      <c r="AB279" s="11" t="str">
        <f>IF(LEN($AA279)=0,"N",IF(LEN($AA279)&gt;1,"Error -- Availability entered in an incorrect format",IF($AA279=#REF!,$AA279,IF($AA279=#REF!,$AA279,IF($AA279=#REF!,$AA279,IF($AA279=#REF!,$AA279,IF($AA279=#REF!,$AA279,IF($AA279=#REF!,$AA279,"Error -- Availability entered in an incorrect format"))))))))</f>
        <v>N</v>
      </c>
    </row>
    <row r="280" spans="1:28" s="11" customFormat="1" x14ac:dyDescent="0.25">
      <c r="A280" s="7">
        <v>268</v>
      </c>
      <c r="B280" s="6"/>
      <c r="C280" s="10"/>
      <c r="D280" s="7"/>
      <c r="E280" s="10"/>
      <c r="F280" s="124" t="e">
        <f t="shared" si="8"/>
        <v>#REF!</v>
      </c>
      <c r="G280" s="6"/>
      <c r="AA280" s="11" t="str">
        <f t="shared" si="9"/>
        <v/>
      </c>
      <c r="AB280" s="11" t="str">
        <f>IF(LEN($AA280)=0,"N",IF(LEN($AA280)&gt;1,"Error -- Availability entered in an incorrect format",IF($AA280=#REF!,$AA280,IF($AA280=#REF!,$AA280,IF($AA280=#REF!,$AA280,IF($AA280=#REF!,$AA280,IF($AA280=#REF!,$AA280,IF($AA280=#REF!,$AA280,"Error -- Availability entered in an incorrect format"))))))))</f>
        <v>N</v>
      </c>
    </row>
    <row r="281" spans="1:28" s="11" customFormat="1" x14ac:dyDescent="0.25">
      <c r="A281" s="7">
        <v>269</v>
      </c>
      <c r="B281" s="6"/>
      <c r="C281" s="10"/>
      <c r="D281" s="7"/>
      <c r="E281" s="10"/>
      <c r="F281" s="124" t="e">
        <f t="shared" si="8"/>
        <v>#REF!</v>
      </c>
      <c r="G281" s="6"/>
      <c r="AA281" s="11" t="str">
        <f t="shared" si="9"/>
        <v/>
      </c>
      <c r="AB281" s="11" t="str">
        <f>IF(LEN($AA281)=0,"N",IF(LEN($AA281)&gt;1,"Error -- Availability entered in an incorrect format",IF($AA281=#REF!,$AA281,IF($AA281=#REF!,$AA281,IF($AA281=#REF!,$AA281,IF($AA281=#REF!,$AA281,IF($AA281=#REF!,$AA281,IF($AA281=#REF!,$AA281,"Error -- Availability entered in an incorrect format"))))))))</f>
        <v>N</v>
      </c>
    </row>
    <row r="282" spans="1:28" s="11" customFormat="1" x14ac:dyDescent="0.25">
      <c r="A282" s="7">
        <v>270</v>
      </c>
      <c r="B282" s="6"/>
      <c r="C282" s="10"/>
      <c r="D282" s="7"/>
      <c r="E282" s="10"/>
      <c r="F282" s="124" t="e">
        <f t="shared" si="8"/>
        <v>#REF!</v>
      </c>
      <c r="G282" s="6"/>
      <c r="AA282" s="11" t="str">
        <f t="shared" si="9"/>
        <v/>
      </c>
      <c r="AB282" s="11" t="str">
        <f>IF(LEN($AA282)=0,"N",IF(LEN($AA282)&gt;1,"Error -- Availability entered in an incorrect format",IF($AA282=#REF!,$AA282,IF($AA282=#REF!,$AA282,IF($AA282=#REF!,$AA282,IF($AA282=#REF!,$AA282,IF($AA282=#REF!,$AA282,IF($AA282=#REF!,$AA282,"Error -- Availability entered in an incorrect format"))))))))</f>
        <v>N</v>
      </c>
    </row>
    <row r="283" spans="1:28" s="11" customFormat="1" x14ac:dyDescent="0.25">
      <c r="A283" s="7">
        <v>271</v>
      </c>
      <c r="B283" s="6"/>
      <c r="C283" s="10"/>
      <c r="D283" s="7"/>
      <c r="E283" s="10"/>
      <c r="F283" s="124" t="e">
        <f t="shared" si="8"/>
        <v>#REF!</v>
      </c>
      <c r="G283" s="6"/>
      <c r="AA283" s="11" t="str">
        <f t="shared" si="9"/>
        <v/>
      </c>
      <c r="AB283" s="11" t="str">
        <f>IF(LEN($AA283)=0,"N",IF(LEN($AA283)&gt;1,"Error -- Availability entered in an incorrect format",IF($AA283=#REF!,$AA283,IF($AA283=#REF!,$AA283,IF($AA283=#REF!,$AA283,IF($AA283=#REF!,$AA283,IF($AA283=#REF!,$AA283,IF($AA283=#REF!,$AA283,"Error -- Availability entered in an incorrect format"))))))))</f>
        <v>N</v>
      </c>
    </row>
    <row r="284" spans="1:28" s="11" customFormat="1" x14ac:dyDescent="0.25">
      <c r="A284" s="7">
        <v>272</v>
      </c>
      <c r="B284" s="6"/>
      <c r="C284" s="10"/>
      <c r="D284" s="7"/>
      <c r="E284" s="10"/>
      <c r="F284" s="124" t="e">
        <f t="shared" si="8"/>
        <v>#REF!</v>
      </c>
      <c r="G284" s="6"/>
      <c r="AA284" s="11" t="str">
        <f t="shared" si="9"/>
        <v/>
      </c>
      <c r="AB284" s="11" t="str">
        <f>IF(LEN($AA284)=0,"N",IF(LEN($AA284)&gt;1,"Error -- Availability entered in an incorrect format",IF($AA284=#REF!,$AA284,IF($AA284=#REF!,$AA284,IF($AA284=#REF!,$AA284,IF($AA284=#REF!,$AA284,IF($AA284=#REF!,$AA284,IF($AA284=#REF!,$AA284,"Error -- Availability entered in an incorrect format"))))))))</f>
        <v>N</v>
      </c>
    </row>
    <row r="285" spans="1:28" s="11" customFormat="1" x14ac:dyDescent="0.25">
      <c r="A285" s="7">
        <v>273</v>
      </c>
      <c r="B285" s="6"/>
      <c r="C285" s="10"/>
      <c r="D285" s="7"/>
      <c r="E285" s="10"/>
      <c r="F285" s="124" t="e">
        <f t="shared" si="8"/>
        <v>#REF!</v>
      </c>
      <c r="G285" s="6"/>
      <c r="AA285" s="11" t="str">
        <f t="shared" si="9"/>
        <v/>
      </c>
      <c r="AB285" s="11" t="str">
        <f>IF(LEN($AA285)=0,"N",IF(LEN($AA285)&gt;1,"Error -- Availability entered in an incorrect format",IF($AA285=#REF!,$AA285,IF($AA285=#REF!,$AA285,IF($AA285=#REF!,$AA285,IF($AA285=#REF!,$AA285,IF($AA285=#REF!,$AA285,IF($AA285=#REF!,$AA285,"Error -- Availability entered in an incorrect format"))))))))</f>
        <v>N</v>
      </c>
    </row>
    <row r="286" spans="1:28" s="11" customFormat="1" x14ac:dyDescent="0.25">
      <c r="A286" s="7">
        <v>274</v>
      </c>
      <c r="B286" s="6"/>
      <c r="C286" s="10"/>
      <c r="D286" s="7"/>
      <c r="E286" s="10"/>
      <c r="F286" s="124" t="e">
        <f t="shared" si="8"/>
        <v>#REF!</v>
      </c>
      <c r="G286" s="6"/>
      <c r="AA286" s="11" t="str">
        <f t="shared" si="9"/>
        <v/>
      </c>
      <c r="AB286" s="11" t="str">
        <f>IF(LEN($AA286)=0,"N",IF(LEN($AA286)&gt;1,"Error -- Availability entered in an incorrect format",IF($AA286=#REF!,$AA286,IF($AA286=#REF!,$AA286,IF($AA286=#REF!,$AA286,IF($AA286=#REF!,$AA286,IF($AA286=#REF!,$AA286,IF($AA286=#REF!,$AA286,"Error -- Availability entered in an incorrect format"))))))))</f>
        <v>N</v>
      </c>
    </row>
    <row r="287" spans="1:28" s="11" customFormat="1" x14ac:dyDescent="0.25">
      <c r="A287" s="7">
        <v>275</v>
      </c>
      <c r="B287" s="6"/>
      <c r="C287" s="10"/>
      <c r="D287" s="7"/>
      <c r="E287" s="10"/>
      <c r="F287" s="124" t="e">
        <f t="shared" si="8"/>
        <v>#REF!</v>
      </c>
      <c r="G287" s="6"/>
      <c r="AA287" s="11" t="str">
        <f t="shared" si="9"/>
        <v/>
      </c>
      <c r="AB287" s="11" t="str">
        <f>IF(LEN($AA287)=0,"N",IF(LEN($AA287)&gt;1,"Error -- Availability entered in an incorrect format",IF($AA287=#REF!,$AA287,IF($AA287=#REF!,$AA287,IF($AA287=#REF!,$AA287,IF($AA287=#REF!,$AA287,IF($AA287=#REF!,$AA287,IF($AA287=#REF!,$AA287,"Error -- Availability entered in an incorrect format"))))))))</f>
        <v>N</v>
      </c>
    </row>
    <row r="288" spans="1:28" s="11" customFormat="1" x14ac:dyDescent="0.25">
      <c r="A288" s="7">
        <v>276</v>
      </c>
      <c r="B288" s="6"/>
      <c r="C288" s="10"/>
      <c r="D288" s="7"/>
      <c r="E288" s="10"/>
      <c r="F288" s="124" t="e">
        <f t="shared" si="8"/>
        <v>#REF!</v>
      </c>
      <c r="G288" s="6"/>
      <c r="AA288" s="11" t="str">
        <f t="shared" si="9"/>
        <v/>
      </c>
      <c r="AB288" s="11" t="str">
        <f>IF(LEN($AA288)=0,"N",IF(LEN($AA288)&gt;1,"Error -- Availability entered in an incorrect format",IF($AA288=#REF!,$AA288,IF($AA288=#REF!,$AA288,IF($AA288=#REF!,$AA288,IF($AA288=#REF!,$AA288,IF($AA288=#REF!,$AA288,IF($AA288=#REF!,$AA288,"Error -- Availability entered in an incorrect format"))))))))</f>
        <v>N</v>
      </c>
    </row>
    <row r="289" spans="1:28" s="11" customFormat="1" x14ac:dyDescent="0.25">
      <c r="A289" s="7">
        <v>277</v>
      </c>
      <c r="B289" s="6"/>
      <c r="C289" s="10"/>
      <c r="D289" s="7"/>
      <c r="E289" s="10"/>
      <c r="F289" s="124" t="e">
        <f t="shared" si="8"/>
        <v>#REF!</v>
      </c>
      <c r="G289" s="6"/>
      <c r="AA289" s="11" t="str">
        <f t="shared" si="9"/>
        <v/>
      </c>
      <c r="AB289" s="11" t="str">
        <f>IF(LEN($AA289)=0,"N",IF(LEN($AA289)&gt;1,"Error -- Availability entered in an incorrect format",IF($AA289=#REF!,$AA289,IF($AA289=#REF!,$AA289,IF($AA289=#REF!,$AA289,IF($AA289=#REF!,$AA289,IF($AA289=#REF!,$AA289,IF($AA289=#REF!,$AA289,"Error -- Availability entered in an incorrect format"))))))))</f>
        <v>N</v>
      </c>
    </row>
    <row r="290" spans="1:28" s="11" customFormat="1" x14ac:dyDescent="0.25">
      <c r="A290" s="7">
        <v>278</v>
      </c>
      <c r="B290" s="6"/>
      <c r="C290" s="10"/>
      <c r="D290" s="7"/>
      <c r="E290" s="10"/>
      <c r="F290" s="124" t="e">
        <f t="shared" si="8"/>
        <v>#REF!</v>
      </c>
      <c r="G290" s="6"/>
      <c r="AA290" s="11" t="str">
        <f t="shared" si="9"/>
        <v/>
      </c>
      <c r="AB290" s="11" t="str">
        <f>IF(LEN($AA290)=0,"N",IF(LEN($AA290)&gt;1,"Error -- Availability entered in an incorrect format",IF($AA290=#REF!,$AA290,IF($AA290=#REF!,$AA290,IF($AA290=#REF!,$AA290,IF($AA290=#REF!,$AA290,IF($AA290=#REF!,$AA290,IF($AA290=#REF!,$AA290,"Error -- Availability entered in an incorrect format"))))))))</f>
        <v>N</v>
      </c>
    </row>
    <row r="291" spans="1:28" s="11" customFormat="1" x14ac:dyDescent="0.25">
      <c r="A291" s="7">
        <v>279</v>
      </c>
      <c r="B291" s="6"/>
      <c r="C291" s="10"/>
      <c r="D291" s="7"/>
      <c r="E291" s="10"/>
      <c r="F291" s="124" t="e">
        <f t="shared" si="8"/>
        <v>#REF!</v>
      </c>
      <c r="G291" s="6"/>
      <c r="AA291" s="11" t="str">
        <f t="shared" si="9"/>
        <v/>
      </c>
      <c r="AB291" s="11" t="str">
        <f>IF(LEN($AA291)=0,"N",IF(LEN($AA291)&gt;1,"Error -- Availability entered in an incorrect format",IF($AA291=#REF!,$AA291,IF($AA291=#REF!,$AA291,IF($AA291=#REF!,$AA291,IF($AA291=#REF!,$AA291,IF($AA291=#REF!,$AA291,IF($AA291=#REF!,$AA291,"Error -- Availability entered in an incorrect format"))))))))</f>
        <v>N</v>
      </c>
    </row>
    <row r="292" spans="1:28" s="11" customFormat="1" x14ac:dyDescent="0.25">
      <c r="A292" s="7">
        <v>280</v>
      </c>
      <c r="B292" s="6"/>
      <c r="C292" s="10"/>
      <c r="D292" s="7"/>
      <c r="E292" s="10"/>
      <c r="F292" s="124" t="e">
        <f t="shared" si="8"/>
        <v>#REF!</v>
      </c>
      <c r="G292" s="6"/>
      <c r="AA292" s="11" t="str">
        <f t="shared" si="9"/>
        <v/>
      </c>
      <c r="AB292" s="11" t="str">
        <f>IF(LEN($AA292)=0,"N",IF(LEN($AA292)&gt;1,"Error -- Availability entered in an incorrect format",IF($AA292=#REF!,$AA292,IF($AA292=#REF!,$AA292,IF($AA292=#REF!,$AA292,IF($AA292=#REF!,$AA292,IF($AA292=#REF!,$AA292,IF($AA292=#REF!,$AA292,"Error -- Availability entered in an incorrect format"))))))))</f>
        <v>N</v>
      </c>
    </row>
    <row r="293" spans="1:28" s="11" customFormat="1" x14ac:dyDescent="0.25">
      <c r="A293" s="7">
        <v>281</v>
      </c>
      <c r="B293" s="6"/>
      <c r="C293" s="10"/>
      <c r="D293" s="7"/>
      <c r="E293" s="10"/>
      <c r="F293" s="124" t="e">
        <f t="shared" si="8"/>
        <v>#REF!</v>
      </c>
      <c r="G293" s="6"/>
      <c r="AA293" s="11" t="str">
        <f t="shared" si="9"/>
        <v/>
      </c>
      <c r="AB293" s="11" t="str">
        <f>IF(LEN($AA293)=0,"N",IF(LEN($AA293)&gt;1,"Error -- Availability entered in an incorrect format",IF($AA293=#REF!,$AA293,IF($AA293=#REF!,$AA293,IF($AA293=#REF!,$AA293,IF($AA293=#REF!,$AA293,IF($AA293=#REF!,$AA293,IF($AA293=#REF!,$AA293,"Error -- Availability entered in an incorrect format"))))))))</f>
        <v>N</v>
      </c>
    </row>
    <row r="294" spans="1:28" s="11" customFormat="1" x14ac:dyDescent="0.25">
      <c r="A294" s="7">
        <v>282</v>
      </c>
      <c r="B294" s="6"/>
      <c r="C294" s="10"/>
      <c r="D294" s="7"/>
      <c r="E294" s="10"/>
      <c r="F294" s="124" t="e">
        <f t="shared" si="8"/>
        <v>#REF!</v>
      </c>
      <c r="G294" s="6"/>
      <c r="AA294" s="11" t="str">
        <f t="shared" si="9"/>
        <v/>
      </c>
      <c r="AB294" s="11" t="str">
        <f>IF(LEN($AA294)=0,"N",IF(LEN($AA294)&gt;1,"Error -- Availability entered in an incorrect format",IF($AA294=#REF!,$AA294,IF($AA294=#REF!,$AA294,IF($AA294=#REF!,$AA294,IF($AA294=#REF!,$AA294,IF($AA294=#REF!,$AA294,IF($AA294=#REF!,$AA294,"Error -- Availability entered in an incorrect format"))))))))</f>
        <v>N</v>
      </c>
    </row>
    <row r="295" spans="1:28" s="11" customFormat="1" x14ac:dyDescent="0.25">
      <c r="A295" s="7">
        <v>283</v>
      </c>
      <c r="B295" s="6"/>
      <c r="C295" s="10"/>
      <c r="D295" s="7"/>
      <c r="E295" s="10"/>
      <c r="F295" s="124" t="e">
        <f t="shared" si="8"/>
        <v>#REF!</v>
      </c>
      <c r="G295" s="6"/>
      <c r="AA295" s="11" t="str">
        <f t="shared" si="9"/>
        <v/>
      </c>
      <c r="AB295" s="11" t="str">
        <f>IF(LEN($AA295)=0,"N",IF(LEN($AA295)&gt;1,"Error -- Availability entered in an incorrect format",IF($AA295=#REF!,$AA295,IF($AA295=#REF!,$AA295,IF($AA295=#REF!,$AA295,IF($AA295=#REF!,$AA295,IF($AA295=#REF!,$AA295,IF($AA295=#REF!,$AA295,"Error -- Availability entered in an incorrect format"))))))))</f>
        <v>N</v>
      </c>
    </row>
    <row r="296" spans="1:28" s="11" customFormat="1" x14ac:dyDescent="0.25">
      <c r="A296" s="7">
        <v>284</v>
      </c>
      <c r="B296" s="6"/>
      <c r="C296" s="10"/>
      <c r="D296" s="7"/>
      <c r="E296" s="10"/>
      <c r="F296" s="124" t="e">
        <f t="shared" si="8"/>
        <v>#REF!</v>
      </c>
      <c r="G296" s="6"/>
      <c r="AA296" s="11" t="str">
        <f t="shared" si="9"/>
        <v/>
      </c>
      <c r="AB296" s="11" t="str">
        <f>IF(LEN($AA296)=0,"N",IF(LEN($AA296)&gt;1,"Error -- Availability entered in an incorrect format",IF($AA296=#REF!,$AA296,IF($AA296=#REF!,$AA296,IF($AA296=#REF!,$AA296,IF($AA296=#REF!,$AA296,IF($AA296=#REF!,$AA296,IF($AA296=#REF!,$AA296,"Error -- Availability entered in an incorrect format"))))))))</f>
        <v>N</v>
      </c>
    </row>
    <row r="297" spans="1:28" s="11" customFormat="1" x14ac:dyDescent="0.25">
      <c r="A297" s="7">
        <v>285</v>
      </c>
      <c r="B297" s="6"/>
      <c r="C297" s="10"/>
      <c r="D297" s="7"/>
      <c r="E297" s="10"/>
      <c r="F297" s="124" t="e">
        <f t="shared" si="8"/>
        <v>#REF!</v>
      </c>
      <c r="G297" s="6"/>
      <c r="AA297" s="11" t="str">
        <f t="shared" si="9"/>
        <v/>
      </c>
      <c r="AB297" s="11" t="str">
        <f>IF(LEN($AA297)=0,"N",IF(LEN($AA297)&gt;1,"Error -- Availability entered in an incorrect format",IF($AA297=#REF!,$AA297,IF($AA297=#REF!,$AA297,IF($AA297=#REF!,$AA297,IF($AA297=#REF!,$AA297,IF($AA297=#REF!,$AA297,IF($AA297=#REF!,$AA297,"Error -- Availability entered in an incorrect format"))))))))</f>
        <v>N</v>
      </c>
    </row>
    <row r="298" spans="1:28" s="11" customFormat="1" x14ac:dyDescent="0.25">
      <c r="A298" s="7">
        <v>286</v>
      </c>
      <c r="B298" s="6"/>
      <c r="C298" s="10"/>
      <c r="D298" s="7"/>
      <c r="E298" s="10"/>
      <c r="F298" s="124" t="e">
        <f t="shared" si="8"/>
        <v>#REF!</v>
      </c>
      <c r="G298" s="6"/>
      <c r="AA298" s="11" t="str">
        <f t="shared" si="9"/>
        <v/>
      </c>
      <c r="AB298" s="11" t="str">
        <f>IF(LEN($AA298)=0,"N",IF(LEN($AA298)&gt;1,"Error -- Availability entered in an incorrect format",IF($AA298=#REF!,$AA298,IF($AA298=#REF!,$AA298,IF($AA298=#REF!,$AA298,IF($AA298=#REF!,$AA298,IF($AA298=#REF!,$AA298,IF($AA298=#REF!,$AA298,"Error -- Availability entered in an incorrect format"))))))))</f>
        <v>N</v>
      </c>
    </row>
    <row r="299" spans="1:28" s="11" customFormat="1" x14ac:dyDescent="0.25">
      <c r="A299" s="7">
        <v>287</v>
      </c>
      <c r="B299" s="6"/>
      <c r="C299" s="10"/>
      <c r="D299" s="7"/>
      <c r="E299" s="10"/>
      <c r="F299" s="124" t="e">
        <f t="shared" si="8"/>
        <v>#REF!</v>
      </c>
      <c r="G299" s="6"/>
      <c r="AA299" s="11" t="str">
        <f t="shared" si="9"/>
        <v/>
      </c>
      <c r="AB299" s="11" t="str">
        <f>IF(LEN($AA299)=0,"N",IF(LEN($AA299)&gt;1,"Error -- Availability entered in an incorrect format",IF($AA299=#REF!,$AA299,IF($AA299=#REF!,$AA299,IF($AA299=#REF!,$AA299,IF($AA299=#REF!,$AA299,IF($AA299=#REF!,$AA299,IF($AA299=#REF!,$AA299,"Error -- Availability entered in an incorrect format"))))))))</f>
        <v>N</v>
      </c>
    </row>
    <row r="300" spans="1:28" s="11" customFormat="1" x14ac:dyDescent="0.25">
      <c r="A300" s="7">
        <v>288</v>
      </c>
      <c r="B300" s="6"/>
      <c r="C300" s="10"/>
      <c r="D300" s="7"/>
      <c r="E300" s="10"/>
      <c r="F300" s="124" t="e">
        <f t="shared" si="8"/>
        <v>#REF!</v>
      </c>
      <c r="G300" s="6"/>
      <c r="AA300" s="11" t="str">
        <f t="shared" si="9"/>
        <v/>
      </c>
      <c r="AB300" s="11" t="str">
        <f>IF(LEN($AA300)=0,"N",IF(LEN($AA300)&gt;1,"Error -- Availability entered in an incorrect format",IF($AA300=#REF!,$AA300,IF($AA300=#REF!,$AA300,IF($AA300=#REF!,$AA300,IF($AA300=#REF!,$AA300,IF($AA300=#REF!,$AA300,IF($AA300=#REF!,$AA300,"Error -- Availability entered in an incorrect format"))))))))</f>
        <v>N</v>
      </c>
    </row>
    <row r="301" spans="1:28" s="11" customFormat="1" x14ac:dyDescent="0.25">
      <c r="A301" s="7">
        <v>289</v>
      </c>
      <c r="B301" s="6"/>
      <c r="C301" s="10"/>
      <c r="D301" s="7"/>
      <c r="E301" s="10"/>
      <c r="F301" s="124" t="e">
        <f t="shared" si="8"/>
        <v>#REF!</v>
      </c>
      <c r="G301" s="6"/>
      <c r="AA301" s="11" t="str">
        <f t="shared" si="9"/>
        <v/>
      </c>
      <c r="AB301" s="11" t="str">
        <f>IF(LEN($AA301)=0,"N",IF(LEN($AA301)&gt;1,"Error -- Availability entered in an incorrect format",IF($AA301=#REF!,$AA301,IF($AA301=#REF!,$AA301,IF($AA301=#REF!,$AA301,IF($AA301=#REF!,$AA301,IF($AA301=#REF!,$AA301,IF($AA301=#REF!,$AA301,"Error -- Availability entered in an incorrect format"))))))))</f>
        <v>N</v>
      </c>
    </row>
    <row r="302" spans="1:28" s="11" customFormat="1" x14ac:dyDescent="0.25">
      <c r="A302" s="7">
        <v>290</v>
      </c>
      <c r="B302" s="6"/>
      <c r="C302" s="10"/>
      <c r="D302" s="7"/>
      <c r="E302" s="10"/>
      <c r="F302" s="124" t="e">
        <f t="shared" si="8"/>
        <v>#REF!</v>
      </c>
      <c r="G302" s="6"/>
      <c r="AA302" s="11" t="str">
        <f t="shared" si="9"/>
        <v/>
      </c>
      <c r="AB302" s="11" t="str">
        <f>IF(LEN($AA302)=0,"N",IF(LEN($AA302)&gt;1,"Error -- Availability entered in an incorrect format",IF($AA302=#REF!,$AA302,IF($AA302=#REF!,$AA302,IF($AA302=#REF!,$AA302,IF($AA302=#REF!,$AA302,IF($AA302=#REF!,$AA302,IF($AA302=#REF!,$AA302,"Error -- Availability entered in an incorrect format"))))))))</f>
        <v>N</v>
      </c>
    </row>
    <row r="303" spans="1:28" s="11" customFormat="1" x14ac:dyDescent="0.25">
      <c r="A303" s="7">
        <v>291</v>
      </c>
      <c r="B303" s="6"/>
      <c r="C303" s="10"/>
      <c r="D303" s="7"/>
      <c r="E303" s="10"/>
      <c r="F303" s="124" t="e">
        <f t="shared" si="8"/>
        <v>#REF!</v>
      </c>
      <c r="G303" s="6"/>
      <c r="AA303" s="11" t="str">
        <f t="shared" si="9"/>
        <v/>
      </c>
      <c r="AB303" s="11" t="str">
        <f>IF(LEN($AA303)=0,"N",IF(LEN($AA303)&gt;1,"Error -- Availability entered in an incorrect format",IF($AA303=#REF!,$AA303,IF($AA303=#REF!,$AA303,IF($AA303=#REF!,$AA303,IF($AA303=#REF!,$AA303,IF($AA303=#REF!,$AA303,IF($AA303=#REF!,$AA303,"Error -- Availability entered in an incorrect format"))))))))</f>
        <v>N</v>
      </c>
    </row>
    <row r="304" spans="1:28" s="11" customFormat="1" x14ac:dyDescent="0.25">
      <c r="A304" s="7">
        <v>292</v>
      </c>
      <c r="B304" s="6"/>
      <c r="C304" s="10"/>
      <c r="D304" s="7"/>
      <c r="E304" s="10"/>
      <c r="F304" s="124" t="e">
        <f t="shared" si="8"/>
        <v>#REF!</v>
      </c>
      <c r="G304" s="6"/>
      <c r="AA304" s="11" t="str">
        <f t="shared" si="9"/>
        <v/>
      </c>
      <c r="AB304" s="11" t="str">
        <f>IF(LEN($AA304)=0,"N",IF(LEN($AA304)&gt;1,"Error -- Availability entered in an incorrect format",IF($AA304=#REF!,$AA304,IF($AA304=#REF!,$AA304,IF($AA304=#REF!,$AA304,IF($AA304=#REF!,$AA304,IF($AA304=#REF!,$AA304,IF($AA304=#REF!,$AA304,"Error -- Availability entered in an incorrect format"))))))))</f>
        <v>N</v>
      </c>
    </row>
    <row r="305" spans="1:28" s="11" customFormat="1" x14ac:dyDescent="0.25">
      <c r="A305" s="7">
        <v>293</v>
      </c>
      <c r="B305" s="6"/>
      <c r="C305" s="10"/>
      <c r="D305" s="7"/>
      <c r="E305" s="10"/>
      <c r="F305" s="124" t="e">
        <f t="shared" si="8"/>
        <v>#REF!</v>
      </c>
      <c r="G305" s="6"/>
      <c r="AA305" s="11" t="str">
        <f t="shared" si="9"/>
        <v/>
      </c>
      <c r="AB305" s="11" t="str">
        <f>IF(LEN($AA305)=0,"N",IF(LEN($AA305)&gt;1,"Error -- Availability entered in an incorrect format",IF($AA305=#REF!,$AA305,IF($AA305=#REF!,$AA305,IF($AA305=#REF!,$AA305,IF($AA305=#REF!,$AA305,IF($AA305=#REF!,$AA305,IF($AA305=#REF!,$AA305,"Error -- Availability entered in an incorrect format"))))))))</f>
        <v>N</v>
      </c>
    </row>
    <row r="306" spans="1:28" s="11" customFormat="1" x14ac:dyDescent="0.25">
      <c r="A306" s="7">
        <v>294</v>
      </c>
      <c r="B306" s="6"/>
      <c r="C306" s="10"/>
      <c r="D306" s="7"/>
      <c r="E306" s="10"/>
      <c r="F306" s="124" t="e">
        <f t="shared" si="8"/>
        <v>#REF!</v>
      </c>
      <c r="G306" s="6"/>
      <c r="AA306" s="11" t="str">
        <f t="shared" si="9"/>
        <v/>
      </c>
      <c r="AB306" s="11" t="str">
        <f>IF(LEN($AA306)=0,"N",IF(LEN($AA306)&gt;1,"Error -- Availability entered in an incorrect format",IF($AA306=#REF!,$AA306,IF($AA306=#REF!,$AA306,IF($AA306=#REF!,$AA306,IF($AA306=#REF!,$AA306,IF($AA306=#REF!,$AA306,IF($AA306=#REF!,$AA306,"Error -- Availability entered in an incorrect format"))))))))</f>
        <v>N</v>
      </c>
    </row>
    <row r="307" spans="1:28" s="11" customFormat="1" x14ac:dyDescent="0.25">
      <c r="A307" s="7">
        <v>295</v>
      </c>
      <c r="B307" s="6"/>
      <c r="C307" s="10"/>
      <c r="D307" s="7"/>
      <c r="E307" s="10"/>
      <c r="F307" s="124" t="e">
        <f t="shared" si="8"/>
        <v>#REF!</v>
      </c>
      <c r="G307" s="6"/>
      <c r="AA307" s="11" t="str">
        <f t="shared" si="9"/>
        <v/>
      </c>
      <c r="AB307" s="11" t="str">
        <f>IF(LEN($AA307)=0,"N",IF(LEN($AA307)&gt;1,"Error -- Availability entered in an incorrect format",IF($AA307=#REF!,$AA307,IF($AA307=#REF!,$AA307,IF($AA307=#REF!,$AA307,IF($AA307=#REF!,$AA307,IF($AA307=#REF!,$AA307,IF($AA307=#REF!,$AA307,"Error -- Availability entered in an incorrect format"))))))))</f>
        <v>N</v>
      </c>
    </row>
    <row r="308" spans="1:28" s="11" customFormat="1" x14ac:dyDescent="0.25">
      <c r="A308" s="7">
        <v>296</v>
      </c>
      <c r="B308" s="6"/>
      <c r="C308" s="10"/>
      <c r="D308" s="7"/>
      <c r="E308" s="10"/>
      <c r="F308" s="124" t="e">
        <f t="shared" si="8"/>
        <v>#REF!</v>
      </c>
      <c r="G308" s="6"/>
      <c r="AA308" s="11" t="str">
        <f t="shared" si="9"/>
        <v/>
      </c>
      <c r="AB308" s="11" t="str">
        <f>IF(LEN($AA308)=0,"N",IF(LEN($AA308)&gt;1,"Error -- Availability entered in an incorrect format",IF($AA308=#REF!,$AA308,IF($AA308=#REF!,$AA308,IF($AA308=#REF!,$AA308,IF($AA308=#REF!,$AA308,IF($AA308=#REF!,$AA308,IF($AA308=#REF!,$AA308,"Error -- Availability entered in an incorrect format"))))))))</f>
        <v>N</v>
      </c>
    </row>
    <row r="309" spans="1:28" s="11" customFormat="1" x14ac:dyDescent="0.25">
      <c r="A309" s="7">
        <v>297</v>
      </c>
      <c r="B309" s="6"/>
      <c r="C309" s="10"/>
      <c r="D309" s="7"/>
      <c r="E309" s="10"/>
      <c r="F309" s="124" t="e">
        <f t="shared" si="8"/>
        <v>#REF!</v>
      </c>
      <c r="G309" s="6"/>
      <c r="AA309" s="11" t="str">
        <f t="shared" si="9"/>
        <v/>
      </c>
      <c r="AB309" s="11" t="str">
        <f>IF(LEN($AA309)=0,"N",IF(LEN($AA309)&gt;1,"Error -- Availability entered in an incorrect format",IF($AA309=#REF!,$AA309,IF($AA309=#REF!,$AA309,IF($AA309=#REF!,$AA309,IF($AA309=#REF!,$AA309,IF($AA309=#REF!,$AA309,IF($AA309=#REF!,$AA309,"Error -- Availability entered in an incorrect format"))))))))</f>
        <v>N</v>
      </c>
    </row>
    <row r="310" spans="1:28" s="11" customFormat="1" x14ac:dyDescent="0.25">
      <c r="A310" s="7">
        <v>298</v>
      </c>
      <c r="B310" s="6"/>
      <c r="C310" s="10"/>
      <c r="D310" s="7"/>
      <c r="E310" s="10"/>
      <c r="F310" s="124" t="e">
        <f t="shared" si="8"/>
        <v>#REF!</v>
      </c>
      <c r="G310" s="6"/>
      <c r="AA310" s="11" t="str">
        <f t="shared" si="9"/>
        <v/>
      </c>
      <c r="AB310" s="11" t="str">
        <f>IF(LEN($AA310)=0,"N",IF(LEN($AA310)&gt;1,"Error -- Availability entered in an incorrect format",IF($AA310=#REF!,$AA310,IF($AA310=#REF!,$AA310,IF($AA310=#REF!,$AA310,IF($AA310=#REF!,$AA310,IF($AA310=#REF!,$AA310,IF($AA310=#REF!,$AA310,"Error -- Availability entered in an incorrect format"))))))))</f>
        <v>N</v>
      </c>
    </row>
    <row r="311" spans="1:28" s="11" customFormat="1" x14ac:dyDescent="0.25">
      <c r="A311" s="7">
        <v>299</v>
      </c>
      <c r="B311" s="6"/>
      <c r="C311" s="10"/>
      <c r="D311" s="7"/>
      <c r="E311" s="10"/>
      <c r="F311" s="124" t="e">
        <f t="shared" si="8"/>
        <v>#REF!</v>
      </c>
      <c r="G311" s="6"/>
      <c r="AA311" s="11" t="str">
        <f t="shared" si="9"/>
        <v/>
      </c>
      <c r="AB311" s="11" t="str">
        <f>IF(LEN($AA311)=0,"N",IF(LEN($AA311)&gt;1,"Error -- Availability entered in an incorrect format",IF($AA311=#REF!,$AA311,IF($AA311=#REF!,$AA311,IF($AA311=#REF!,$AA311,IF($AA311=#REF!,$AA311,IF($AA311=#REF!,$AA311,IF($AA311=#REF!,$AA311,"Error -- Availability entered in an incorrect format"))))))))</f>
        <v>N</v>
      </c>
    </row>
    <row r="312" spans="1:28" s="11" customFormat="1" x14ac:dyDescent="0.25">
      <c r="A312" s="7">
        <v>300</v>
      </c>
      <c r="B312" s="6"/>
      <c r="C312" s="10"/>
      <c r="D312" s="7"/>
      <c r="E312" s="10"/>
      <c r="F312" s="124" t="e">
        <f t="shared" si="8"/>
        <v>#REF!</v>
      </c>
      <c r="G312" s="6"/>
      <c r="AA312" s="11" t="str">
        <f t="shared" si="9"/>
        <v/>
      </c>
      <c r="AB312" s="11" t="str">
        <f>IF(LEN($AA312)=0,"N",IF(LEN($AA312)&gt;1,"Error -- Availability entered in an incorrect format",IF($AA312=#REF!,$AA312,IF($AA312=#REF!,$AA312,IF($AA312=#REF!,$AA312,IF($AA312=#REF!,$AA312,IF($AA312=#REF!,$AA312,IF($AA312=#REF!,$AA312,"Error -- Availability entered in an incorrect format"))))))))</f>
        <v>N</v>
      </c>
    </row>
    <row r="313" spans="1:28" s="11" customFormat="1" x14ac:dyDescent="0.25">
      <c r="A313" s="7">
        <v>301</v>
      </c>
      <c r="B313" s="6"/>
      <c r="C313" s="10"/>
      <c r="D313" s="7"/>
      <c r="E313" s="10"/>
      <c r="F313" s="124" t="e">
        <f t="shared" si="8"/>
        <v>#REF!</v>
      </c>
      <c r="G313" s="6"/>
      <c r="AA313" s="11" t="str">
        <f t="shared" si="9"/>
        <v/>
      </c>
      <c r="AB313" s="11" t="str">
        <f>IF(LEN($AA313)=0,"N",IF(LEN($AA313)&gt;1,"Error -- Availability entered in an incorrect format",IF($AA313=#REF!,$AA313,IF($AA313=#REF!,$AA313,IF($AA313=#REF!,$AA313,IF($AA313=#REF!,$AA313,IF($AA313=#REF!,$AA313,IF($AA313=#REF!,$AA313,"Error -- Availability entered in an incorrect format"))))))))</f>
        <v>N</v>
      </c>
    </row>
    <row r="314" spans="1:28" s="11" customFormat="1" x14ac:dyDescent="0.25">
      <c r="A314" s="7">
        <v>302</v>
      </c>
      <c r="B314" s="6"/>
      <c r="C314" s="10"/>
      <c r="D314" s="7"/>
      <c r="E314" s="10"/>
      <c r="F314" s="124" t="e">
        <f t="shared" si="8"/>
        <v>#REF!</v>
      </c>
      <c r="G314" s="6"/>
      <c r="AA314" s="11" t="str">
        <f t="shared" si="9"/>
        <v/>
      </c>
      <c r="AB314" s="11" t="str">
        <f>IF(LEN($AA314)=0,"N",IF(LEN($AA314)&gt;1,"Error -- Availability entered in an incorrect format",IF($AA314=#REF!,$AA314,IF($AA314=#REF!,$AA314,IF($AA314=#REF!,$AA314,IF($AA314=#REF!,$AA314,IF($AA314=#REF!,$AA314,IF($AA314=#REF!,$AA314,"Error -- Availability entered in an incorrect format"))))))))</f>
        <v>N</v>
      </c>
    </row>
    <row r="315" spans="1:28" s="11" customFormat="1" x14ac:dyDescent="0.25">
      <c r="A315" s="7">
        <v>303</v>
      </c>
      <c r="B315" s="6"/>
      <c r="C315" s="10"/>
      <c r="D315" s="7"/>
      <c r="E315" s="10"/>
      <c r="F315" s="124" t="e">
        <f t="shared" si="8"/>
        <v>#REF!</v>
      </c>
      <c r="G315" s="6"/>
      <c r="AA315" s="11" t="str">
        <f t="shared" si="9"/>
        <v/>
      </c>
      <c r="AB315" s="11" t="str">
        <f>IF(LEN($AA315)=0,"N",IF(LEN($AA315)&gt;1,"Error -- Availability entered in an incorrect format",IF($AA315=#REF!,$AA315,IF($AA315=#REF!,$AA315,IF($AA315=#REF!,$AA315,IF($AA315=#REF!,$AA315,IF($AA315=#REF!,$AA315,IF($AA315=#REF!,$AA315,"Error -- Availability entered in an incorrect format"))))))))</f>
        <v>N</v>
      </c>
    </row>
    <row r="316" spans="1:28" s="11" customFormat="1" x14ac:dyDescent="0.25">
      <c r="A316" s="7">
        <v>304</v>
      </c>
      <c r="B316" s="6"/>
      <c r="C316" s="10"/>
      <c r="D316" s="7"/>
      <c r="E316" s="10"/>
      <c r="F316" s="124" t="e">
        <f t="shared" si="8"/>
        <v>#REF!</v>
      </c>
      <c r="G316" s="6"/>
      <c r="AA316" s="11" t="str">
        <f t="shared" si="9"/>
        <v/>
      </c>
      <c r="AB316" s="11" t="str">
        <f>IF(LEN($AA316)=0,"N",IF(LEN($AA316)&gt;1,"Error -- Availability entered in an incorrect format",IF($AA316=#REF!,$AA316,IF($AA316=#REF!,$AA316,IF($AA316=#REF!,$AA316,IF($AA316=#REF!,$AA316,IF($AA316=#REF!,$AA316,IF($AA316=#REF!,$AA316,"Error -- Availability entered in an incorrect format"))))))))</f>
        <v>N</v>
      </c>
    </row>
    <row r="317" spans="1:28" s="11" customFormat="1" x14ac:dyDescent="0.25">
      <c r="A317" s="7">
        <v>305</v>
      </c>
      <c r="B317" s="6"/>
      <c r="C317" s="10"/>
      <c r="D317" s="7"/>
      <c r="E317" s="10"/>
      <c r="F317" s="124" t="e">
        <f t="shared" si="8"/>
        <v>#REF!</v>
      </c>
      <c r="G317" s="6"/>
      <c r="AA317" s="11" t="str">
        <f t="shared" si="9"/>
        <v/>
      </c>
      <c r="AB317" s="11" t="str">
        <f>IF(LEN($AA317)=0,"N",IF(LEN($AA317)&gt;1,"Error -- Availability entered in an incorrect format",IF($AA317=#REF!,$AA317,IF($AA317=#REF!,$AA317,IF($AA317=#REF!,$AA317,IF($AA317=#REF!,$AA317,IF($AA317=#REF!,$AA317,IF($AA317=#REF!,$AA317,"Error -- Availability entered in an incorrect format"))))))))</f>
        <v>N</v>
      </c>
    </row>
    <row r="318" spans="1:28" s="11" customFormat="1" x14ac:dyDescent="0.25">
      <c r="A318" s="7">
        <v>306</v>
      </c>
      <c r="B318" s="6"/>
      <c r="C318" s="10"/>
      <c r="D318" s="7"/>
      <c r="E318" s="10"/>
      <c r="F318" s="124" t="e">
        <f t="shared" si="8"/>
        <v>#REF!</v>
      </c>
      <c r="G318" s="6"/>
      <c r="AA318" s="11" t="str">
        <f t="shared" si="9"/>
        <v/>
      </c>
      <c r="AB318" s="11" t="str">
        <f>IF(LEN($AA318)=0,"N",IF(LEN($AA318)&gt;1,"Error -- Availability entered in an incorrect format",IF($AA318=#REF!,$AA318,IF($AA318=#REF!,$AA318,IF($AA318=#REF!,$AA318,IF($AA318=#REF!,$AA318,IF($AA318=#REF!,$AA318,IF($AA318=#REF!,$AA318,"Error -- Availability entered in an incorrect format"))))))))</f>
        <v>N</v>
      </c>
    </row>
    <row r="319" spans="1:28" s="11" customFormat="1" x14ac:dyDescent="0.25">
      <c r="A319" s="7">
        <v>307</v>
      </c>
      <c r="B319" s="6"/>
      <c r="C319" s="10"/>
      <c r="D319" s="7"/>
      <c r="E319" s="10"/>
      <c r="F319" s="124" t="e">
        <f t="shared" si="8"/>
        <v>#REF!</v>
      </c>
      <c r="G319" s="6"/>
      <c r="AA319" s="11" t="str">
        <f t="shared" si="9"/>
        <v/>
      </c>
      <c r="AB319" s="11" t="str">
        <f>IF(LEN($AA319)=0,"N",IF(LEN($AA319)&gt;1,"Error -- Availability entered in an incorrect format",IF($AA319=#REF!,$AA319,IF($AA319=#REF!,$AA319,IF($AA319=#REF!,$AA319,IF($AA319=#REF!,$AA319,IF($AA319=#REF!,$AA319,IF($AA319=#REF!,$AA319,"Error -- Availability entered in an incorrect format"))))))))</f>
        <v>N</v>
      </c>
    </row>
    <row r="320" spans="1:28" s="11" customFormat="1" x14ac:dyDescent="0.25">
      <c r="A320" s="7">
        <v>308</v>
      </c>
      <c r="B320" s="6"/>
      <c r="C320" s="10"/>
      <c r="D320" s="7"/>
      <c r="E320" s="10"/>
      <c r="F320" s="124" t="e">
        <f t="shared" si="8"/>
        <v>#REF!</v>
      </c>
      <c r="G320" s="6"/>
      <c r="AA320" s="11" t="str">
        <f t="shared" si="9"/>
        <v/>
      </c>
      <c r="AB320" s="11" t="str">
        <f>IF(LEN($AA320)=0,"N",IF(LEN($AA320)&gt;1,"Error -- Availability entered in an incorrect format",IF($AA320=#REF!,$AA320,IF($AA320=#REF!,$AA320,IF($AA320=#REF!,$AA320,IF($AA320=#REF!,$AA320,IF($AA320=#REF!,$AA320,IF($AA320=#REF!,$AA320,"Error -- Availability entered in an incorrect format"))))))))</f>
        <v>N</v>
      </c>
    </row>
    <row r="321" spans="1:28" s="11" customFormat="1" x14ac:dyDescent="0.25">
      <c r="A321" s="7">
        <v>309</v>
      </c>
      <c r="B321" s="6"/>
      <c r="C321" s="10"/>
      <c r="D321" s="7"/>
      <c r="E321" s="10"/>
      <c r="F321" s="124" t="e">
        <f t="shared" si="8"/>
        <v>#REF!</v>
      </c>
      <c r="G321" s="6"/>
      <c r="AA321" s="11" t="str">
        <f t="shared" si="9"/>
        <v/>
      </c>
      <c r="AB321" s="11" t="str">
        <f>IF(LEN($AA321)=0,"N",IF(LEN($AA321)&gt;1,"Error -- Availability entered in an incorrect format",IF($AA321=#REF!,$AA321,IF($AA321=#REF!,$AA321,IF($AA321=#REF!,$AA321,IF($AA321=#REF!,$AA321,IF($AA321=#REF!,$AA321,IF($AA321=#REF!,$AA321,"Error -- Availability entered in an incorrect format"))))))))</f>
        <v>N</v>
      </c>
    </row>
    <row r="322" spans="1:28" s="11" customFormat="1" x14ac:dyDescent="0.25">
      <c r="A322" s="7">
        <v>310</v>
      </c>
      <c r="B322" s="6"/>
      <c r="C322" s="10"/>
      <c r="D322" s="7"/>
      <c r="E322" s="10"/>
      <c r="F322" s="124" t="e">
        <f t="shared" si="8"/>
        <v>#REF!</v>
      </c>
      <c r="G322" s="6"/>
      <c r="AA322" s="11" t="str">
        <f t="shared" si="9"/>
        <v/>
      </c>
      <c r="AB322" s="11" t="str">
        <f>IF(LEN($AA322)=0,"N",IF(LEN($AA322)&gt;1,"Error -- Availability entered in an incorrect format",IF($AA322=#REF!,$AA322,IF($AA322=#REF!,$AA322,IF($AA322=#REF!,$AA322,IF($AA322=#REF!,$AA322,IF($AA322=#REF!,$AA322,IF($AA322=#REF!,$AA322,"Error -- Availability entered in an incorrect format"))))))))</f>
        <v>N</v>
      </c>
    </row>
    <row r="323" spans="1:28" s="11" customFormat="1" x14ac:dyDescent="0.25">
      <c r="A323" s="7">
        <v>311</v>
      </c>
      <c r="B323" s="6"/>
      <c r="C323" s="10"/>
      <c r="D323" s="7"/>
      <c r="E323" s="10"/>
      <c r="F323" s="124" t="e">
        <f t="shared" si="8"/>
        <v>#REF!</v>
      </c>
      <c r="G323" s="6"/>
      <c r="AA323" s="11" t="str">
        <f t="shared" si="9"/>
        <v/>
      </c>
      <c r="AB323" s="11" t="str">
        <f>IF(LEN($AA323)=0,"N",IF(LEN($AA323)&gt;1,"Error -- Availability entered in an incorrect format",IF($AA323=#REF!,$AA323,IF($AA323=#REF!,$AA323,IF($AA323=#REF!,$AA323,IF($AA323=#REF!,$AA323,IF($AA323=#REF!,$AA323,IF($AA323=#REF!,$AA323,"Error -- Availability entered in an incorrect format"))))))))</f>
        <v>N</v>
      </c>
    </row>
    <row r="324" spans="1:28" s="11" customFormat="1" x14ac:dyDescent="0.25">
      <c r="A324" s="7">
        <v>312</v>
      </c>
      <c r="B324" s="6"/>
      <c r="C324" s="10"/>
      <c r="D324" s="7"/>
      <c r="E324" s="10"/>
      <c r="F324" s="124" t="e">
        <f t="shared" si="8"/>
        <v>#REF!</v>
      </c>
      <c r="G324" s="6"/>
      <c r="AA324" s="11" t="str">
        <f t="shared" si="9"/>
        <v/>
      </c>
      <c r="AB324" s="11" t="str">
        <f>IF(LEN($AA324)=0,"N",IF(LEN($AA324)&gt;1,"Error -- Availability entered in an incorrect format",IF($AA324=#REF!,$AA324,IF($AA324=#REF!,$AA324,IF($AA324=#REF!,$AA324,IF($AA324=#REF!,$AA324,IF($AA324=#REF!,$AA324,IF($AA324=#REF!,$AA324,"Error -- Availability entered in an incorrect format"))))))))</f>
        <v>N</v>
      </c>
    </row>
    <row r="325" spans="1:28" s="11" customFormat="1" x14ac:dyDescent="0.25">
      <c r="A325" s="7">
        <v>313</v>
      </c>
      <c r="B325" s="6"/>
      <c r="C325" s="10"/>
      <c r="D325" s="7"/>
      <c r="E325" s="10"/>
      <c r="F325" s="124" t="e">
        <f t="shared" si="8"/>
        <v>#REF!</v>
      </c>
      <c r="G325" s="6"/>
      <c r="AA325" s="11" t="str">
        <f t="shared" si="9"/>
        <v/>
      </c>
      <c r="AB325" s="11" t="str">
        <f>IF(LEN($AA325)=0,"N",IF(LEN($AA325)&gt;1,"Error -- Availability entered in an incorrect format",IF($AA325=#REF!,$AA325,IF($AA325=#REF!,$AA325,IF($AA325=#REF!,$AA325,IF($AA325=#REF!,$AA325,IF($AA325=#REF!,$AA325,IF($AA325=#REF!,$AA325,"Error -- Availability entered in an incorrect format"))))))))</f>
        <v>N</v>
      </c>
    </row>
    <row r="326" spans="1:28" s="11" customFormat="1" x14ac:dyDescent="0.25">
      <c r="A326" s="7">
        <v>314</v>
      </c>
      <c r="B326" s="6"/>
      <c r="C326" s="10"/>
      <c r="D326" s="7"/>
      <c r="E326" s="10"/>
      <c r="F326" s="124" t="e">
        <f t="shared" si="8"/>
        <v>#REF!</v>
      </c>
      <c r="G326" s="6"/>
      <c r="AA326" s="11" t="str">
        <f t="shared" si="9"/>
        <v/>
      </c>
      <c r="AB326" s="11" t="str">
        <f>IF(LEN($AA326)=0,"N",IF(LEN($AA326)&gt;1,"Error -- Availability entered in an incorrect format",IF($AA326=#REF!,$AA326,IF($AA326=#REF!,$AA326,IF($AA326=#REF!,$AA326,IF($AA326=#REF!,$AA326,IF($AA326=#REF!,$AA326,IF($AA326=#REF!,$AA326,"Error -- Availability entered in an incorrect format"))))))))</f>
        <v>N</v>
      </c>
    </row>
    <row r="327" spans="1:28" s="11" customFormat="1" x14ac:dyDescent="0.25">
      <c r="A327" s="7">
        <v>315</v>
      </c>
      <c r="B327" s="6"/>
      <c r="C327" s="10"/>
      <c r="D327" s="7"/>
      <c r="E327" s="10"/>
      <c r="F327" s="124" t="e">
        <f t="shared" si="8"/>
        <v>#REF!</v>
      </c>
      <c r="G327" s="6"/>
      <c r="AA327" s="11" t="str">
        <f t="shared" si="9"/>
        <v/>
      </c>
      <c r="AB327" s="11" t="str">
        <f>IF(LEN($AA327)=0,"N",IF(LEN($AA327)&gt;1,"Error -- Availability entered in an incorrect format",IF($AA327=#REF!,$AA327,IF($AA327=#REF!,$AA327,IF($AA327=#REF!,$AA327,IF($AA327=#REF!,$AA327,IF($AA327=#REF!,$AA327,IF($AA327=#REF!,$AA327,"Error -- Availability entered in an incorrect format"))))))))</f>
        <v>N</v>
      </c>
    </row>
    <row r="328" spans="1:28" s="11" customFormat="1" x14ac:dyDescent="0.25">
      <c r="A328" s="7">
        <v>316</v>
      </c>
      <c r="B328" s="6"/>
      <c r="C328" s="10"/>
      <c r="D328" s="7"/>
      <c r="E328" s="10"/>
      <c r="F328" s="124" t="e">
        <f t="shared" si="8"/>
        <v>#REF!</v>
      </c>
      <c r="G328" s="6"/>
      <c r="AA328" s="11" t="str">
        <f t="shared" si="9"/>
        <v/>
      </c>
      <c r="AB328" s="11" t="str">
        <f>IF(LEN($AA328)=0,"N",IF(LEN($AA328)&gt;1,"Error -- Availability entered in an incorrect format",IF($AA328=#REF!,$AA328,IF($AA328=#REF!,$AA328,IF($AA328=#REF!,$AA328,IF($AA328=#REF!,$AA328,IF($AA328=#REF!,$AA328,IF($AA328=#REF!,$AA328,"Error -- Availability entered in an incorrect format"))))))))</f>
        <v>N</v>
      </c>
    </row>
    <row r="329" spans="1:28" s="11" customFormat="1" x14ac:dyDescent="0.25">
      <c r="A329" s="7">
        <v>317</v>
      </c>
      <c r="B329" s="6"/>
      <c r="C329" s="10"/>
      <c r="D329" s="7"/>
      <c r="E329" s="10"/>
      <c r="F329" s="124" t="e">
        <f t="shared" si="8"/>
        <v>#REF!</v>
      </c>
      <c r="G329" s="6"/>
      <c r="AA329" s="11" t="str">
        <f t="shared" si="9"/>
        <v/>
      </c>
      <c r="AB329" s="11" t="str">
        <f>IF(LEN($AA329)=0,"N",IF(LEN($AA329)&gt;1,"Error -- Availability entered in an incorrect format",IF($AA329=#REF!,$AA329,IF($AA329=#REF!,$AA329,IF($AA329=#REF!,$AA329,IF($AA329=#REF!,$AA329,IF($AA329=#REF!,$AA329,IF($AA329=#REF!,$AA329,"Error -- Availability entered in an incorrect format"))))))))</f>
        <v>N</v>
      </c>
    </row>
    <row r="330" spans="1:28" s="11" customFormat="1" x14ac:dyDescent="0.25">
      <c r="A330" s="7">
        <v>318</v>
      </c>
      <c r="B330" s="6"/>
      <c r="C330" s="10"/>
      <c r="D330" s="7"/>
      <c r="E330" s="10"/>
      <c r="F330" s="124" t="e">
        <f t="shared" si="8"/>
        <v>#REF!</v>
      </c>
      <c r="G330" s="6"/>
      <c r="AA330" s="11" t="str">
        <f t="shared" si="9"/>
        <v/>
      </c>
      <c r="AB330" s="11" t="str">
        <f>IF(LEN($AA330)=0,"N",IF(LEN($AA330)&gt;1,"Error -- Availability entered in an incorrect format",IF($AA330=#REF!,$AA330,IF($AA330=#REF!,$AA330,IF($AA330=#REF!,$AA330,IF($AA330=#REF!,$AA330,IF($AA330=#REF!,$AA330,IF($AA330=#REF!,$AA330,"Error -- Availability entered in an incorrect format"))))))))</f>
        <v>N</v>
      </c>
    </row>
    <row r="331" spans="1:28" s="11" customFormat="1" x14ac:dyDescent="0.25">
      <c r="A331" s="7">
        <v>319</v>
      </c>
      <c r="B331" s="6"/>
      <c r="C331" s="10"/>
      <c r="D331" s="7"/>
      <c r="E331" s="10"/>
      <c r="F331" s="124" t="e">
        <f t="shared" si="8"/>
        <v>#REF!</v>
      </c>
      <c r="G331" s="6"/>
      <c r="AA331" s="11" t="str">
        <f t="shared" si="9"/>
        <v/>
      </c>
      <c r="AB331" s="11" t="str">
        <f>IF(LEN($AA331)=0,"N",IF(LEN($AA331)&gt;1,"Error -- Availability entered in an incorrect format",IF($AA331=#REF!,$AA331,IF($AA331=#REF!,$AA331,IF($AA331=#REF!,$AA331,IF($AA331=#REF!,$AA331,IF($AA331=#REF!,$AA331,IF($AA331=#REF!,$AA331,"Error -- Availability entered in an incorrect format"))))))))</f>
        <v>N</v>
      </c>
    </row>
    <row r="332" spans="1:28" s="11" customFormat="1" x14ac:dyDescent="0.25">
      <c r="A332" s="7">
        <v>320</v>
      </c>
      <c r="B332" s="6"/>
      <c r="C332" s="10"/>
      <c r="D332" s="7"/>
      <c r="E332" s="10"/>
      <c r="F332" s="124" t="e">
        <f t="shared" si="8"/>
        <v>#REF!</v>
      </c>
      <c r="G332" s="6"/>
      <c r="AA332" s="11" t="str">
        <f t="shared" si="9"/>
        <v/>
      </c>
      <c r="AB332" s="11" t="str">
        <f>IF(LEN($AA332)=0,"N",IF(LEN($AA332)&gt;1,"Error -- Availability entered in an incorrect format",IF($AA332=#REF!,$AA332,IF($AA332=#REF!,$AA332,IF($AA332=#REF!,$AA332,IF($AA332=#REF!,$AA332,IF($AA332=#REF!,$AA332,IF($AA332=#REF!,$AA332,"Error -- Availability entered in an incorrect format"))))))))</f>
        <v>N</v>
      </c>
    </row>
    <row r="333" spans="1:28" s="11" customFormat="1" x14ac:dyDescent="0.25">
      <c r="A333" s="7">
        <v>321</v>
      </c>
      <c r="B333" s="6"/>
      <c r="C333" s="10"/>
      <c r="D333" s="7"/>
      <c r="E333" s="10"/>
      <c r="F333" s="124" t="e">
        <f t="shared" si="8"/>
        <v>#REF!</v>
      </c>
      <c r="G333" s="6"/>
      <c r="AA333" s="11" t="str">
        <f t="shared" si="9"/>
        <v/>
      </c>
      <c r="AB333" s="11" t="str">
        <f>IF(LEN($AA333)=0,"N",IF(LEN($AA333)&gt;1,"Error -- Availability entered in an incorrect format",IF($AA333=#REF!,$AA333,IF($AA333=#REF!,$AA333,IF($AA333=#REF!,$AA333,IF($AA333=#REF!,$AA333,IF($AA333=#REF!,$AA333,IF($AA333=#REF!,$AA333,"Error -- Availability entered in an incorrect format"))))))))</f>
        <v>N</v>
      </c>
    </row>
    <row r="334" spans="1:28" s="11" customFormat="1" x14ac:dyDescent="0.25">
      <c r="A334" s="7">
        <v>322</v>
      </c>
      <c r="B334" s="6"/>
      <c r="C334" s="10"/>
      <c r="D334" s="7"/>
      <c r="E334" s="10"/>
      <c r="F334" s="124" t="e">
        <f t="shared" ref="F334:F397" si="10">IF($D$10=$A$9,"N/A",$D$10)</f>
        <v>#REF!</v>
      </c>
      <c r="G334" s="6"/>
      <c r="AA334" s="11" t="str">
        <f t="shared" ref="AA334:AA397" si="11">TRIM($D334)</f>
        <v/>
      </c>
      <c r="AB334" s="11" t="str">
        <f>IF(LEN($AA334)=0,"N",IF(LEN($AA334)&gt;1,"Error -- Availability entered in an incorrect format",IF($AA334=#REF!,$AA334,IF($AA334=#REF!,$AA334,IF($AA334=#REF!,$AA334,IF($AA334=#REF!,$AA334,IF($AA334=#REF!,$AA334,IF($AA334=#REF!,$AA334,"Error -- Availability entered in an incorrect format"))))))))</f>
        <v>N</v>
      </c>
    </row>
    <row r="335" spans="1:28" s="11" customFormat="1" x14ac:dyDescent="0.25">
      <c r="A335" s="7">
        <v>323</v>
      </c>
      <c r="B335" s="6"/>
      <c r="C335" s="10"/>
      <c r="D335" s="7"/>
      <c r="E335" s="10"/>
      <c r="F335" s="124" t="e">
        <f t="shared" si="10"/>
        <v>#REF!</v>
      </c>
      <c r="G335" s="6"/>
      <c r="AA335" s="11" t="str">
        <f t="shared" si="11"/>
        <v/>
      </c>
      <c r="AB335" s="11" t="str">
        <f>IF(LEN($AA335)=0,"N",IF(LEN($AA335)&gt;1,"Error -- Availability entered in an incorrect format",IF($AA335=#REF!,$AA335,IF($AA335=#REF!,$AA335,IF($AA335=#REF!,$AA335,IF($AA335=#REF!,$AA335,IF($AA335=#REF!,$AA335,IF($AA335=#REF!,$AA335,"Error -- Availability entered in an incorrect format"))))))))</f>
        <v>N</v>
      </c>
    </row>
    <row r="336" spans="1:28" s="11" customFormat="1" x14ac:dyDescent="0.25">
      <c r="A336" s="7">
        <v>324</v>
      </c>
      <c r="B336" s="6"/>
      <c r="C336" s="10"/>
      <c r="D336" s="7"/>
      <c r="E336" s="10"/>
      <c r="F336" s="124" t="e">
        <f t="shared" si="10"/>
        <v>#REF!</v>
      </c>
      <c r="G336" s="6"/>
      <c r="AA336" s="11" t="str">
        <f t="shared" si="11"/>
        <v/>
      </c>
      <c r="AB336" s="11" t="str">
        <f>IF(LEN($AA336)=0,"N",IF(LEN($AA336)&gt;1,"Error -- Availability entered in an incorrect format",IF($AA336=#REF!,$AA336,IF($AA336=#REF!,$AA336,IF($AA336=#REF!,$AA336,IF($AA336=#REF!,$AA336,IF($AA336=#REF!,$AA336,IF($AA336=#REF!,$AA336,"Error -- Availability entered in an incorrect format"))))))))</f>
        <v>N</v>
      </c>
    </row>
    <row r="337" spans="1:28" s="11" customFormat="1" x14ac:dyDescent="0.25">
      <c r="A337" s="7">
        <v>325</v>
      </c>
      <c r="B337" s="6"/>
      <c r="C337" s="10"/>
      <c r="D337" s="7"/>
      <c r="E337" s="10"/>
      <c r="F337" s="124" t="e">
        <f t="shared" si="10"/>
        <v>#REF!</v>
      </c>
      <c r="G337" s="6"/>
      <c r="AA337" s="11" t="str">
        <f t="shared" si="11"/>
        <v/>
      </c>
      <c r="AB337" s="11" t="str">
        <f>IF(LEN($AA337)=0,"N",IF(LEN($AA337)&gt;1,"Error -- Availability entered in an incorrect format",IF($AA337=#REF!,$AA337,IF($AA337=#REF!,$AA337,IF($AA337=#REF!,$AA337,IF($AA337=#REF!,$AA337,IF($AA337=#REF!,$AA337,IF($AA337=#REF!,$AA337,"Error -- Availability entered in an incorrect format"))))))))</f>
        <v>N</v>
      </c>
    </row>
    <row r="338" spans="1:28" s="11" customFormat="1" x14ac:dyDescent="0.25">
      <c r="A338" s="7">
        <v>326</v>
      </c>
      <c r="B338" s="6"/>
      <c r="C338" s="10"/>
      <c r="D338" s="7"/>
      <c r="E338" s="10"/>
      <c r="F338" s="124" t="e">
        <f t="shared" si="10"/>
        <v>#REF!</v>
      </c>
      <c r="G338" s="6"/>
      <c r="AA338" s="11" t="str">
        <f t="shared" si="11"/>
        <v/>
      </c>
      <c r="AB338" s="11" t="str">
        <f>IF(LEN($AA338)=0,"N",IF(LEN($AA338)&gt;1,"Error -- Availability entered in an incorrect format",IF($AA338=#REF!,$AA338,IF($AA338=#REF!,$AA338,IF($AA338=#REF!,$AA338,IF($AA338=#REF!,$AA338,IF($AA338=#REF!,$AA338,IF($AA338=#REF!,$AA338,"Error -- Availability entered in an incorrect format"))))))))</f>
        <v>N</v>
      </c>
    </row>
    <row r="339" spans="1:28" s="11" customFormat="1" x14ac:dyDescent="0.25">
      <c r="A339" s="7">
        <v>327</v>
      </c>
      <c r="B339" s="6"/>
      <c r="C339" s="10"/>
      <c r="D339" s="7"/>
      <c r="E339" s="10"/>
      <c r="F339" s="124" t="e">
        <f t="shared" si="10"/>
        <v>#REF!</v>
      </c>
      <c r="G339" s="6"/>
      <c r="AA339" s="11" t="str">
        <f t="shared" si="11"/>
        <v/>
      </c>
      <c r="AB339" s="11" t="str">
        <f>IF(LEN($AA339)=0,"N",IF(LEN($AA339)&gt;1,"Error -- Availability entered in an incorrect format",IF($AA339=#REF!,$AA339,IF($AA339=#REF!,$AA339,IF($AA339=#REF!,$AA339,IF($AA339=#REF!,$AA339,IF($AA339=#REF!,$AA339,IF($AA339=#REF!,$AA339,"Error -- Availability entered in an incorrect format"))))))))</f>
        <v>N</v>
      </c>
    </row>
    <row r="340" spans="1:28" s="11" customFormat="1" x14ac:dyDescent="0.25">
      <c r="A340" s="7">
        <v>328</v>
      </c>
      <c r="B340" s="6"/>
      <c r="C340" s="10"/>
      <c r="D340" s="7"/>
      <c r="E340" s="10"/>
      <c r="F340" s="124" t="e">
        <f t="shared" si="10"/>
        <v>#REF!</v>
      </c>
      <c r="G340" s="6"/>
      <c r="AA340" s="11" t="str">
        <f t="shared" si="11"/>
        <v/>
      </c>
      <c r="AB340" s="11" t="str">
        <f>IF(LEN($AA340)=0,"N",IF(LEN($AA340)&gt;1,"Error -- Availability entered in an incorrect format",IF($AA340=#REF!,$AA340,IF($AA340=#REF!,$AA340,IF($AA340=#REF!,$AA340,IF($AA340=#REF!,$AA340,IF($AA340=#REF!,$AA340,IF($AA340=#REF!,$AA340,"Error -- Availability entered in an incorrect format"))))))))</f>
        <v>N</v>
      </c>
    </row>
    <row r="341" spans="1:28" s="11" customFormat="1" x14ac:dyDescent="0.25">
      <c r="A341" s="7">
        <v>329</v>
      </c>
      <c r="B341" s="6"/>
      <c r="C341" s="10"/>
      <c r="D341" s="7"/>
      <c r="E341" s="10"/>
      <c r="F341" s="124" t="e">
        <f t="shared" si="10"/>
        <v>#REF!</v>
      </c>
      <c r="G341" s="6"/>
      <c r="AA341" s="11" t="str">
        <f t="shared" si="11"/>
        <v/>
      </c>
      <c r="AB341" s="11" t="str">
        <f>IF(LEN($AA341)=0,"N",IF(LEN($AA341)&gt;1,"Error -- Availability entered in an incorrect format",IF($AA341=#REF!,$AA341,IF($AA341=#REF!,$AA341,IF($AA341=#REF!,$AA341,IF($AA341=#REF!,$AA341,IF($AA341=#REF!,$AA341,IF($AA341=#REF!,$AA341,"Error -- Availability entered in an incorrect format"))))))))</f>
        <v>N</v>
      </c>
    </row>
    <row r="342" spans="1:28" s="11" customFormat="1" x14ac:dyDescent="0.25">
      <c r="A342" s="7">
        <v>330</v>
      </c>
      <c r="B342" s="6"/>
      <c r="C342" s="10"/>
      <c r="D342" s="7"/>
      <c r="E342" s="10"/>
      <c r="F342" s="124" t="e">
        <f t="shared" si="10"/>
        <v>#REF!</v>
      </c>
      <c r="G342" s="6"/>
      <c r="AA342" s="11" t="str">
        <f t="shared" si="11"/>
        <v/>
      </c>
      <c r="AB342" s="11" t="str">
        <f>IF(LEN($AA342)=0,"N",IF(LEN($AA342)&gt;1,"Error -- Availability entered in an incorrect format",IF($AA342=#REF!,$AA342,IF($AA342=#REF!,$AA342,IF($AA342=#REF!,$AA342,IF($AA342=#REF!,$AA342,IF($AA342=#REF!,$AA342,IF($AA342=#REF!,$AA342,"Error -- Availability entered in an incorrect format"))))))))</f>
        <v>N</v>
      </c>
    </row>
    <row r="343" spans="1:28" s="11" customFormat="1" x14ac:dyDescent="0.25">
      <c r="A343" s="7">
        <v>331</v>
      </c>
      <c r="B343" s="6"/>
      <c r="C343" s="10"/>
      <c r="D343" s="7"/>
      <c r="E343" s="10"/>
      <c r="F343" s="124" t="e">
        <f t="shared" si="10"/>
        <v>#REF!</v>
      </c>
      <c r="G343" s="6"/>
      <c r="AA343" s="11" t="str">
        <f t="shared" si="11"/>
        <v/>
      </c>
      <c r="AB343" s="11" t="str">
        <f>IF(LEN($AA343)=0,"N",IF(LEN($AA343)&gt;1,"Error -- Availability entered in an incorrect format",IF($AA343=#REF!,$AA343,IF($AA343=#REF!,$AA343,IF($AA343=#REF!,$AA343,IF($AA343=#REF!,$AA343,IF($AA343=#REF!,$AA343,IF($AA343=#REF!,$AA343,"Error -- Availability entered in an incorrect format"))))))))</f>
        <v>N</v>
      </c>
    </row>
    <row r="344" spans="1:28" s="11" customFormat="1" x14ac:dyDescent="0.25">
      <c r="A344" s="7">
        <v>332</v>
      </c>
      <c r="B344" s="6"/>
      <c r="C344" s="10"/>
      <c r="D344" s="7"/>
      <c r="E344" s="10"/>
      <c r="F344" s="124" t="e">
        <f t="shared" si="10"/>
        <v>#REF!</v>
      </c>
      <c r="G344" s="6"/>
      <c r="AA344" s="11" t="str">
        <f t="shared" si="11"/>
        <v/>
      </c>
      <c r="AB344" s="11" t="str">
        <f>IF(LEN($AA344)=0,"N",IF(LEN($AA344)&gt;1,"Error -- Availability entered in an incorrect format",IF($AA344=#REF!,$AA344,IF($AA344=#REF!,$AA344,IF($AA344=#REF!,$AA344,IF($AA344=#REF!,$AA344,IF($AA344=#REF!,$AA344,IF($AA344=#REF!,$AA344,"Error -- Availability entered in an incorrect format"))))))))</f>
        <v>N</v>
      </c>
    </row>
    <row r="345" spans="1:28" s="11" customFormat="1" x14ac:dyDescent="0.25">
      <c r="A345" s="7">
        <v>333</v>
      </c>
      <c r="B345" s="6"/>
      <c r="C345" s="10"/>
      <c r="D345" s="7"/>
      <c r="E345" s="10"/>
      <c r="F345" s="124" t="e">
        <f t="shared" si="10"/>
        <v>#REF!</v>
      </c>
      <c r="G345" s="6"/>
      <c r="AA345" s="11" t="str">
        <f t="shared" si="11"/>
        <v/>
      </c>
      <c r="AB345" s="11" t="str">
        <f>IF(LEN($AA345)=0,"N",IF(LEN($AA345)&gt;1,"Error -- Availability entered in an incorrect format",IF($AA345=#REF!,$AA345,IF($AA345=#REF!,$AA345,IF($AA345=#REF!,$AA345,IF($AA345=#REF!,$AA345,IF($AA345=#REF!,$AA345,IF($AA345=#REF!,$AA345,"Error -- Availability entered in an incorrect format"))))))))</f>
        <v>N</v>
      </c>
    </row>
    <row r="346" spans="1:28" s="11" customFormat="1" x14ac:dyDescent="0.25">
      <c r="A346" s="7">
        <v>334</v>
      </c>
      <c r="B346" s="6"/>
      <c r="C346" s="10"/>
      <c r="D346" s="7"/>
      <c r="E346" s="10"/>
      <c r="F346" s="124" t="e">
        <f t="shared" si="10"/>
        <v>#REF!</v>
      </c>
      <c r="G346" s="6"/>
      <c r="AA346" s="11" t="str">
        <f t="shared" si="11"/>
        <v/>
      </c>
      <c r="AB346" s="11" t="str">
        <f>IF(LEN($AA346)=0,"N",IF(LEN($AA346)&gt;1,"Error -- Availability entered in an incorrect format",IF($AA346=#REF!,$AA346,IF($AA346=#REF!,$AA346,IF($AA346=#REF!,$AA346,IF($AA346=#REF!,$AA346,IF($AA346=#REF!,$AA346,IF($AA346=#REF!,$AA346,"Error -- Availability entered in an incorrect format"))))))))</f>
        <v>N</v>
      </c>
    </row>
    <row r="347" spans="1:28" s="11" customFormat="1" x14ac:dyDescent="0.25">
      <c r="A347" s="7">
        <v>335</v>
      </c>
      <c r="B347" s="6"/>
      <c r="C347" s="10"/>
      <c r="D347" s="7"/>
      <c r="E347" s="10"/>
      <c r="F347" s="124" t="e">
        <f t="shared" si="10"/>
        <v>#REF!</v>
      </c>
      <c r="G347" s="6"/>
      <c r="AA347" s="11" t="str">
        <f t="shared" si="11"/>
        <v/>
      </c>
      <c r="AB347" s="11" t="str">
        <f>IF(LEN($AA347)=0,"N",IF(LEN($AA347)&gt;1,"Error -- Availability entered in an incorrect format",IF($AA347=#REF!,$AA347,IF($AA347=#REF!,$AA347,IF($AA347=#REF!,$AA347,IF($AA347=#REF!,$AA347,IF($AA347=#REF!,$AA347,IF($AA347=#REF!,$AA347,"Error -- Availability entered in an incorrect format"))))))))</f>
        <v>N</v>
      </c>
    </row>
    <row r="348" spans="1:28" s="11" customFormat="1" x14ac:dyDescent="0.25">
      <c r="A348" s="7">
        <v>336</v>
      </c>
      <c r="B348" s="6"/>
      <c r="C348" s="10"/>
      <c r="D348" s="7"/>
      <c r="E348" s="10"/>
      <c r="F348" s="124" t="e">
        <f t="shared" si="10"/>
        <v>#REF!</v>
      </c>
      <c r="G348" s="6"/>
      <c r="AA348" s="11" t="str">
        <f t="shared" si="11"/>
        <v/>
      </c>
      <c r="AB348" s="11" t="str">
        <f>IF(LEN($AA348)=0,"N",IF(LEN($AA348)&gt;1,"Error -- Availability entered in an incorrect format",IF($AA348=#REF!,$AA348,IF($AA348=#REF!,$AA348,IF($AA348=#REF!,$AA348,IF($AA348=#REF!,$AA348,IF($AA348=#REF!,$AA348,IF($AA348=#REF!,$AA348,"Error -- Availability entered in an incorrect format"))))))))</f>
        <v>N</v>
      </c>
    </row>
    <row r="349" spans="1:28" s="11" customFormat="1" x14ac:dyDescent="0.25">
      <c r="A349" s="7">
        <v>337</v>
      </c>
      <c r="B349" s="6"/>
      <c r="C349" s="10"/>
      <c r="D349" s="7"/>
      <c r="E349" s="10"/>
      <c r="F349" s="124" t="e">
        <f t="shared" si="10"/>
        <v>#REF!</v>
      </c>
      <c r="G349" s="6"/>
      <c r="AA349" s="11" t="str">
        <f t="shared" si="11"/>
        <v/>
      </c>
      <c r="AB349" s="11" t="str">
        <f>IF(LEN($AA349)=0,"N",IF(LEN($AA349)&gt;1,"Error -- Availability entered in an incorrect format",IF($AA349=#REF!,$AA349,IF($AA349=#REF!,$AA349,IF($AA349=#REF!,$AA349,IF($AA349=#REF!,$AA349,IF($AA349=#REF!,$AA349,IF($AA349=#REF!,$AA349,"Error -- Availability entered in an incorrect format"))))))))</f>
        <v>N</v>
      </c>
    </row>
    <row r="350" spans="1:28" s="11" customFormat="1" x14ac:dyDescent="0.25">
      <c r="A350" s="7">
        <v>338</v>
      </c>
      <c r="B350" s="6"/>
      <c r="C350" s="10"/>
      <c r="D350" s="7"/>
      <c r="E350" s="10"/>
      <c r="F350" s="124" t="e">
        <f t="shared" si="10"/>
        <v>#REF!</v>
      </c>
      <c r="G350" s="6"/>
      <c r="AA350" s="11" t="str">
        <f t="shared" si="11"/>
        <v/>
      </c>
      <c r="AB350" s="11" t="str">
        <f>IF(LEN($AA350)=0,"N",IF(LEN($AA350)&gt;1,"Error -- Availability entered in an incorrect format",IF($AA350=#REF!,$AA350,IF($AA350=#REF!,$AA350,IF($AA350=#REF!,$AA350,IF($AA350=#REF!,$AA350,IF($AA350=#REF!,$AA350,IF($AA350=#REF!,$AA350,"Error -- Availability entered in an incorrect format"))))))))</f>
        <v>N</v>
      </c>
    </row>
    <row r="351" spans="1:28" s="11" customFormat="1" x14ac:dyDescent="0.25">
      <c r="A351" s="7">
        <v>339</v>
      </c>
      <c r="B351" s="6"/>
      <c r="C351" s="10"/>
      <c r="D351" s="7"/>
      <c r="E351" s="10"/>
      <c r="F351" s="124" t="e">
        <f t="shared" si="10"/>
        <v>#REF!</v>
      </c>
      <c r="G351" s="6"/>
      <c r="AA351" s="11" t="str">
        <f t="shared" si="11"/>
        <v/>
      </c>
      <c r="AB351" s="11" t="str">
        <f>IF(LEN($AA351)=0,"N",IF(LEN($AA351)&gt;1,"Error -- Availability entered in an incorrect format",IF($AA351=#REF!,$AA351,IF($AA351=#REF!,$AA351,IF($AA351=#REF!,$AA351,IF($AA351=#REF!,$AA351,IF($AA351=#REF!,$AA351,IF($AA351=#REF!,$AA351,"Error -- Availability entered in an incorrect format"))))))))</f>
        <v>N</v>
      </c>
    </row>
    <row r="352" spans="1:28" s="11" customFormat="1" x14ac:dyDescent="0.25">
      <c r="A352" s="7">
        <v>340</v>
      </c>
      <c r="B352" s="6"/>
      <c r="C352" s="10"/>
      <c r="D352" s="7"/>
      <c r="E352" s="10"/>
      <c r="F352" s="124" t="e">
        <f t="shared" si="10"/>
        <v>#REF!</v>
      </c>
      <c r="G352" s="6"/>
      <c r="AA352" s="11" t="str">
        <f t="shared" si="11"/>
        <v/>
      </c>
      <c r="AB352" s="11" t="str">
        <f>IF(LEN($AA352)=0,"N",IF(LEN($AA352)&gt;1,"Error -- Availability entered in an incorrect format",IF($AA352=#REF!,$AA352,IF($AA352=#REF!,$AA352,IF($AA352=#REF!,$AA352,IF($AA352=#REF!,$AA352,IF($AA352=#REF!,$AA352,IF($AA352=#REF!,$AA352,"Error -- Availability entered in an incorrect format"))))))))</f>
        <v>N</v>
      </c>
    </row>
    <row r="353" spans="1:28" s="11" customFormat="1" x14ac:dyDescent="0.25">
      <c r="A353" s="7">
        <v>341</v>
      </c>
      <c r="B353" s="6"/>
      <c r="C353" s="10"/>
      <c r="D353" s="7"/>
      <c r="E353" s="10"/>
      <c r="F353" s="124" t="e">
        <f t="shared" si="10"/>
        <v>#REF!</v>
      </c>
      <c r="G353" s="6"/>
      <c r="AA353" s="11" t="str">
        <f t="shared" si="11"/>
        <v/>
      </c>
      <c r="AB353" s="11" t="str">
        <f>IF(LEN($AA353)=0,"N",IF(LEN($AA353)&gt;1,"Error -- Availability entered in an incorrect format",IF($AA353=#REF!,$AA353,IF($AA353=#REF!,$AA353,IF($AA353=#REF!,$AA353,IF($AA353=#REF!,$AA353,IF($AA353=#REF!,$AA353,IF($AA353=#REF!,$AA353,"Error -- Availability entered in an incorrect format"))))))))</f>
        <v>N</v>
      </c>
    </row>
    <row r="354" spans="1:28" s="11" customFormat="1" x14ac:dyDescent="0.25">
      <c r="A354" s="7">
        <v>342</v>
      </c>
      <c r="B354" s="6"/>
      <c r="C354" s="10"/>
      <c r="D354" s="7"/>
      <c r="E354" s="10"/>
      <c r="F354" s="124" t="e">
        <f t="shared" si="10"/>
        <v>#REF!</v>
      </c>
      <c r="G354" s="6"/>
      <c r="AA354" s="11" t="str">
        <f t="shared" si="11"/>
        <v/>
      </c>
      <c r="AB354" s="11" t="str">
        <f>IF(LEN($AA354)=0,"N",IF(LEN($AA354)&gt;1,"Error -- Availability entered in an incorrect format",IF($AA354=#REF!,$AA354,IF($AA354=#REF!,$AA354,IF($AA354=#REF!,$AA354,IF($AA354=#REF!,$AA354,IF($AA354=#REF!,$AA354,IF($AA354=#REF!,$AA354,"Error -- Availability entered in an incorrect format"))))))))</f>
        <v>N</v>
      </c>
    </row>
    <row r="355" spans="1:28" s="11" customFormat="1" x14ac:dyDescent="0.25">
      <c r="A355" s="7">
        <v>343</v>
      </c>
      <c r="B355" s="6"/>
      <c r="C355" s="10"/>
      <c r="D355" s="7"/>
      <c r="E355" s="10"/>
      <c r="F355" s="124" t="e">
        <f t="shared" si="10"/>
        <v>#REF!</v>
      </c>
      <c r="G355" s="6"/>
      <c r="AA355" s="11" t="str">
        <f t="shared" si="11"/>
        <v/>
      </c>
      <c r="AB355" s="11" t="str">
        <f>IF(LEN($AA355)=0,"N",IF(LEN($AA355)&gt;1,"Error -- Availability entered in an incorrect format",IF($AA355=#REF!,$AA355,IF($AA355=#REF!,$AA355,IF($AA355=#REF!,$AA355,IF($AA355=#REF!,$AA355,IF($AA355=#REF!,$AA355,IF($AA355=#REF!,$AA355,"Error -- Availability entered in an incorrect format"))))))))</f>
        <v>N</v>
      </c>
    </row>
    <row r="356" spans="1:28" s="11" customFormat="1" x14ac:dyDescent="0.25">
      <c r="A356" s="7">
        <v>344</v>
      </c>
      <c r="B356" s="6"/>
      <c r="C356" s="10"/>
      <c r="D356" s="7"/>
      <c r="E356" s="10"/>
      <c r="F356" s="124" t="e">
        <f t="shared" si="10"/>
        <v>#REF!</v>
      </c>
      <c r="G356" s="6"/>
      <c r="AA356" s="11" t="str">
        <f t="shared" si="11"/>
        <v/>
      </c>
      <c r="AB356" s="11" t="str">
        <f>IF(LEN($AA356)=0,"N",IF(LEN($AA356)&gt;1,"Error -- Availability entered in an incorrect format",IF($AA356=#REF!,$AA356,IF($AA356=#REF!,$AA356,IF($AA356=#REF!,$AA356,IF($AA356=#REF!,$AA356,IF($AA356=#REF!,$AA356,IF($AA356=#REF!,$AA356,"Error -- Availability entered in an incorrect format"))))))))</f>
        <v>N</v>
      </c>
    </row>
    <row r="357" spans="1:28" s="11" customFormat="1" x14ac:dyDescent="0.25">
      <c r="A357" s="7">
        <v>345</v>
      </c>
      <c r="B357" s="6"/>
      <c r="C357" s="10"/>
      <c r="D357" s="7"/>
      <c r="E357" s="10"/>
      <c r="F357" s="124" t="e">
        <f t="shared" si="10"/>
        <v>#REF!</v>
      </c>
      <c r="G357" s="6"/>
      <c r="AA357" s="11" t="str">
        <f t="shared" si="11"/>
        <v/>
      </c>
      <c r="AB357" s="11" t="str">
        <f>IF(LEN($AA357)=0,"N",IF(LEN($AA357)&gt;1,"Error -- Availability entered in an incorrect format",IF($AA357=#REF!,$AA357,IF($AA357=#REF!,$AA357,IF($AA357=#REF!,$AA357,IF($AA357=#REF!,$AA357,IF($AA357=#REF!,$AA357,IF($AA357=#REF!,$AA357,"Error -- Availability entered in an incorrect format"))))))))</f>
        <v>N</v>
      </c>
    </row>
    <row r="358" spans="1:28" s="11" customFormat="1" x14ac:dyDescent="0.25">
      <c r="A358" s="7">
        <v>346</v>
      </c>
      <c r="B358" s="6"/>
      <c r="C358" s="10"/>
      <c r="D358" s="7"/>
      <c r="E358" s="10"/>
      <c r="F358" s="124" t="e">
        <f t="shared" si="10"/>
        <v>#REF!</v>
      </c>
      <c r="G358" s="6"/>
      <c r="AA358" s="11" t="str">
        <f t="shared" si="11"/>
        <v/>
      </c>
      <c r="AB358" s="11" t="str">
        <f>IF(LEN($AA358)=0,"N",IF(LEN($AA358)&gt;1,"Error -- Availability entered in an incorrect format",IF($AA358=#REF!,$AA358,IF($AA358=#REF!,$AA358,IF($AA358=#REF!,$AA358,IF($AA358=#REF!,$AA358,IF($AA358=#REF!,$AA358,IF($AA358=#REF!,$AA358,"Error -- Availability entered in an incorrect format"))))))))</f>
        <v>N</v>
      </c>
    </row>
    <row r="359" spans="1:28" s="11" customFormat="1" x14ac:dyDescent="0.25">
      <c r="A359" s="7">
        <v>347</v>
      </c>
      <c r="B359" s="6"/>
      <c r="C359" s="10"/>
      <c r="D359" s="7"/>
      <c r="E359" s="10"/>
      <c r="F359" s="124" t="e">
        <f t="shared" si="10"/>
        <v>#REF!</v>
      </c>
      <c r="G359" s="6"/>
      <c r="AA359" s="11" t="str">
        <f t="shared" si="11"/>
        <v/>
      </c>
      <c r="AB359" s="11" t="str">
        <f>IF(LEN($AA359)=0,"N",IF(LEN($AA359)&gt;1,"Error -- Availability entered in an incorrect format",IF($AA359=#REF!,$AA359,IF($AA359=#REF!,$AA359,IF($AA359=#REF!,$AA359,IF($AA359=#REF!,$AA359,IF($AA359=#REF!,$AA359,IF($AA359=#REF!,$AA359,"Error -- Availability entered in an incorrect format"))))))))</f>
        <v>N</v>
      </c>
    </row>
    <row r="360" spans="1:28" s="11" customFormat="1" x14ac:dyDescent="0.25">
      <c r="A360" s="7">
        <v>348</v>
      </c>
      <c r="B360" s="6"/>
      <c r="C360" s="10"/>
      <c r="D360" s="7"/>
      <c r="E360" s="10"/>
      <c r="F360" s="124" t="e">
        <f t="shared" si="10"/>
        <v>#REF!</v>
      </c>
      <c r="G360" s="6"/>
      <c r="AA360" s="11" t="str">
        <f t="shared" si="11"/>
        <v/>
      </c>
      <c r="AB360" s="11" t="str">
        <f>IF(LEN($AA360)=0,"N",IF(LEN($AA360)&gt;1,"Error -- Availability entered in an incorrect format",IF($AA360=#REF!,$AA360,IF($AA360=#REF!,$AA360,IF($AA360=#REF!,$AA360,IF($AA360=#REF!,$AA360,IF($AA360=#REF!,$AA360,IF($AA360=#REF!,$AA360,"Error -- Availability entered in an incorrect format"))))))))</f>
        <v>N</v>
      </c>
    </row>
    <row r="361" spans="1:28" s="11" customFormat="1" x14ac:dyDescent="0.25">
      <c r="A361" s="7">
        <v>349</v>
      </c>
      <c r="B361" s="6"/>
      <c r="C361" s="10"/>
      <c r="D361" s="7"/>
      <c r="E361" s="10"/>
      <c r="F361" s="124" t="e">
        <f t="shared" si="10"/>
        <v>#REF!</v>
      </c>
      <c r="G361" s="6"/>
      <c r="AA361" s="11" t="str">
        <f t="shared" si="11"/>
        <v/>
      </c>
      <c r="AB361" s="11" t="str">
        <f>IF(LEN($AA361)=0,"N",IF(LEN($AA361)&gt;1,"Error -- Availability entered in an incorrect format",IF($AA361=#REF!,$AA361,IF($AA361=#REF!,$AA361,IF($AA361=#REF!,$AA361,IF($AA361=#REF!,$AA361,IF($AA361=#REF!,$AA361,IF($AA361=#REF!,$AA361,"Error -- Availability entered in an incorrect format"))))))))</f>
        <v>N</v>
      </c>
    </row>
    <row r="362" spans="1:28" s="11" customFormat="1" x14ac:dyDescent="0.25">
      <c r="A362" s="7">
        <v>350</v>
      </c>
      <c r="B362" s="6"/>
      <c r="C362" s="10"/>
      <c r="D362" s="7"/>
      <c r="E362" s="10"/>
      <c r="F362" s="124" t="e">
        <f t="shared" si="10"/>
        <v>#REF!</v>
      </c>
      <c r="G362" s="6"/>
      <c r="AA362" s="11" t="str">
        <f t="shared" si="11"/>
        <v/>
      </c>
      <c r="AB362" s="11" t="str">
        <f>IF(LEN($AA362)=0,"N",IF(LEN($AA362)&gt;1,"Error -- Availability entered in an incorrect format",IF($AA362=#REF!,$AA362,IF($AA362=#REF!,$AA362,IF($AA362=#REF!,$AA362,IF($AA362=#REF!,$AA362,IF($AA362=#REF!,$AA362,IF($AA362=#REF!,$AA362,"Error -- Availability entered in an incorrect format"))))))))</f>
        <v>N</v>
      </c>
    </row>
    <row r="363" spans="1:28" s="11" customFormat="1" x14ac:dyDescent="0.25">
      <c r="A363" s="7">
        <v>351</v>
      </c>
      <c r="B363" s="6"/>
      <c r="C363" s="10"/>
      <c r="D363" s="7"/>
      <c r="E363" s="10"/>
      <c r="F363" s="124" t="e">
        <f t="shared" si="10"/>
        <v>#REF!</v>
      </c>
      <c r="G363" s="6"/>
      <c r="AA363" s="11" t="str">
        <f t="shared" si="11"/>
        <v/>
      </c>
      <c r="AB363" s="11" t="str">
        <f>IF(LEN($AA363)=0,"N",IF(LEN($AA363)&gt;1,"Error -- Availability entered in an incorrect format",IF($AA363=#REF!,$AA363,IF($AA363=#REF!,$AA363,IF($AA363=#REF!,$AA363,IF($AA363=#REF!,$AA363,IF($AA363=#REF!,$AA363,IF($AA363=#REF!,$AA363,"Error -- Availability entered in an incorrect format"))))))))</f>
        <v>N</v>
      </c>
    </row>
    <row r="364" spans="1:28" s="11" customFormat="1" x14ac:dyDescent="0.25">
      <c r="A364" s="7">
        <v>352</v>
      </c>
      <c r="B364" s="6"/>
      <c r="C364" s="10"/>
      <c r="D364" s="7"/>
      <c r="E364" s="10"/>
      <c r="F364" s="124" t="e">
        <f t="shared" si="10"/>
        <v>#REF!</v>
      </c>
      <c r="G364" s="6"/>
      <c r="AA364" s="11" t="str">
        <f t="shared" si="11"/>
        <v/>
      </c>
      <c r="AB364" s="11" t="str">
        <f>IF(LEN($AA364)=0,"N",IF(LEN($AA364)&gt;1,"Error -- Availability entered in an incorrect format",IF($AA364=#REF!,$AA364,IF($AA364=#REF!,$AA364,IF($AA364=#REF!,$AA364,IF($AA364=#REF!,$AA364,IF($AA364=#REF!,$AA364,IF($AA364=#REF!,$AA364,"Error -- Availability entered in an incorrect format"))))))))</f>
        <v>N</v>
      </c>
    </row>
    <row r="365" spans="1:28" s="11" customFormat="1" x14ac:dyDescent="0.25">
      <c r="A365" s="7">
        <v>353</v>
      </c>
      <c r="B365" s="6"/>
      <c r="C365" s="10"/>
      <c r="D365" s="7"/>
      <c r="E365" s="10"/>
      <c r="F365" s="124" t="e">
        <f t="shared" si="10"/>
        <v>#REF!</v>
      </c>
      <c r="G365" s="6"/>
      <c r="AA365" s="11" t="str">
        <f t="shared" si="11"/>
        <v/>
      </c>
      <c r="AB365" s="11" t="str">
        <f>IF(LEN($AA365)=0,"N",IF(LEN($AA365)&gt;1,"Error -- Availability entered in an incorrect format",IF($AA365=#REF!,$AA365,IF($AA365=#REF!,$AA365,IF($AA365=#REF!,$AA365,IF($AA365=#REF!,$AA365,IF($AA365=#REF!,$AA365,IF($AA365=#REF!,$AA365,"Error -- Availability entered in an incorrect format"))))))))</f>
        <v>N</v>
      </c>
    </row>
    <row r="366" spans="1:28" s="11" customFormat="1" x14ac:dyDescent="0.25">
      <c r="A366" s="7">
        <v>354</v>
      </c>
      <c r="B366" s="6"/>
      <c r="C366" s="10"/>
      <c r="D366" s="7"/>
      <c r="E366" s="10"/>
      <c r="F366" s="124" t="e">
        <f t="shared" si="10"/>
        <v>#REF!</v>
      </c>
      <c r="G366" s="6"/>
      <c r="AA366" s="11" t="str">
        <f t="shared" si="11"/>
        <v/>
      </c>
      <c r="AB366" s="11" t="str">
        <f>IF(LEN($AA366)=0,"N",IF(LEN($AA366)&gt;1,"Error -- Availability entered in an incorrect format",IF($AA366=#REF!,$AA366,IF($AA366=#REF!,$AA366,IF($AA366=#REF!,$AA366,IF($AA366=#REF!,$AA366,IF($AA366=#REF!,$AA366,IF($AA366=#REF!,$AA366,"Error -- Availability entered in an incorrect format"))))))))</f>
        <v>N</v>
      </c>
    </row>
    <row r="367" spans="1:28" s="11" customFormat="1" x14ac:dyDescent="0.25">
      <c r="A367" s="7">
        <v>355</v>
      </c>
      <c r="B367" s="6"/>
      <c r="C367" s="10"/>
      <c r="D367" s="7"/>
      <c r="E367" s="10"/>
      <c r="F367" s="124" t="e">
        <f t="shared" si="10"/>
        <v>#REF!</v>
      </c>
      <c r="G367" s="6"/>
      <c r="AA367" s="11" t="str">
        <f t="shared" si="11"/>
        <v/>
      </c>
      <c r="AB367" s="11" t="str">
        <f>IF(LEN($AA367)=0,"N",IF(LEN($AA367)&gt;1,"Error -- Availability entered in an incorrect format",IF($AA367=#REF!,$AA367,IF($AA367=#REF!,$AA367,IF($AA367=#REF!,$AA367,IF($AA367=#REF!,$AA367,IF($AA367=#REF!,$AA367,IF($AA367=#REF!,$AA367,"Error -- Availability entered in an incorrect format"))))))))</f>
        <v>N</v>
      </c>
    </row>
    <row r="368" spans="1:28" s="11" customFormat="1" x14ac:dyDescent="0.25">
      <c r="A368" s="7">
        <v>356</v>
      </c>
      <c r="B368" s="6"/>
      <c r="C368" s="10"/>
      <c r="D368" s="7"/>
      <c r="E368" s="10"/>
      <c r="F368" s="124" t="e">
        <f t="shared" si="10"/>
        <v>#REF!</v>
      </c>
      <c r="G368" s="6"/>
      <c r="AA368" s="11" t="str">
        <f t="shared" si="11"/>
        <v/>
      </c>
      <c r="AB368" s="11" t="str">
        <f>IF(LEN($AA368)=0,"N",IF(LEN($AA368)&gt;1,"Error -- Availability entered in an incorrect format",IF($AA368=#REF!,$AA368,IF($AA368=#REF!,$AA368,IF($AA368=#REF!,$AA368,IF($AA368=#REF!,$AA368,IF($AA368=#REF!,$AA368,IF($AA368=#REF!,$AA368,"Error -- Availability entered in an incorrect format"))))))))</f>
        <v>N</v>
      </c>
    </row>
    <row r="369" spans="1:28" s="11" customFormat="1" x14ac:dyDescent="0.25">
      <c r="A369" s="7">
        <v>357</v>
      </c>
      <c r="B369" s="6"/>
      <c r="C369" s="10"/>
      <c r="D369" s="7"/>
      <c r="E369" s="10"/>
      <c r="F369" s="124" t="e">
        <f t="shared" si="10"/>
        <v>#REF!</v>
      </c>
      <c r="G369" s="6"/>
      <c r="AA369" s="11" t="str">
        <f t="shared" si="11"/>
        <v/>
      </c>
      <c r="AB369" s="11" t="str">
        <f>IF(LEN($AA369)=0,"N",IF(LEN($AA369)&gt;1,"Error -- Availability entered in an incorrect format",IF($AA369=#REF!,$AA369,IF($AA369=#REF!,$AA369,IF($AA369=#REF!,$AA369,IF($AA369=#REF!,$AA369,IF($AA369=#REF!,$AA369,IF($AA369=#REF!,$AA369,"Error -- Availability entered in an incorrect format"))))))))</f>
        <v>N</v>
      </c>
    </row>
    <row r="370" spans="1:28" s="11" customFormat="1" x14ac:dyDescent="0.25">
      <c r="A370" s="7">
        <v>358</v>
      </c>
      <c r="B370" s="6"/>
      <c r="C370" s="10"/>
      <c r="D370" s="7"/>
      <c r="E370" s="10"/>
      <c r="F370" s="124" t="e">
        <f t="shared" si="10"/>
        <v>#REF!</v>
      </c>
      <c r="G370" s="6"/>
      <c r="AA370" s="11" t="str">
        <f t="shared" si="11"/>
        <v/>
      </c>
      <c r="AB370" s="11" t="str">
        <f>IF(LEN($AA370)=0,"N",IF(LEN($AA370)&gt;1,"Error -- Availability entered in an incorrect format",IF($AA370=#REF!,$AA370,IF($AA370=#REF!,$AA370,IF($AA370=#REF!,$AA370,IF($AA370=#REF!,$AA370,IF($AA370=#REF!,$AA370,IF($AA370=#REF!,$AA370,"Error -- Availability entered in an incorrect format"))))))))</f>
        <v>N</v>
      </c>
    </row>
    <row r="371" spans="1:28" s="11" customFormat="1" x14ac:dyDescent="0.25">
      <c r="A371" s="7">
        <v>359</v>
      </c>
      <c r="B371" s="6"/>
      <c r="C371" s="10"/>
      <c r="D371" s="7"/>
      <c r="E371" s="10"/>
      <c r="F371" s="124" t="e">
        <f t="shared" si="10"/>
        <v>#REF!</v>
      </c>
      <c r="G371" s="6"/>
      <c r="AA371" s="11" t="str">
        <f t="shared" si="11"/>
        <v/>
      </c>
      <c r="AB371" s="11" t="str">
        <f>IF(LEN($AA371)=0,"N",IF(LEN($AA371)&gt;1,"Error -- Availability entered in an incorrect format",IF($AA371=#REF!,$AA371,IF($AA371=#REF!,$AA371,IF($AA371=#REF!,$AA371,IF($AA371=#REF!,$AA371,IF($AA371=#REF!,$AA371,IF($AA371=#REF!,$AA371,"Error -- Availability entered in an incorrect format"))))))))</f>
        <v>N</v>
      </c>
    </row>
    <row r="372" spans="1:28" s="11" customFormat="1" x14ac:dyDescent="0.25">
      <c r="A372" s="7">
        <v>360</v>
      </c>
      <c r="B372" s="6"/>
      <c r="C372" s="10"/>
      <c r="D372" s="7"/>
      <c r="E372" s="10"/>
      <c r="F372" s="124" t="e">
        <f t="shared" si="10"/>
        <v>#REF!</v>
      </c>
      <c r="G372" s="6"/>
      <c r="AA372" s="11" t="str">
        <f t="shared" si="11"/>
        <v/>
      </c>
      <c r="AB372" s="11" t="str">
        <f>IF(LEN($AA372)=0,"N",IF(LEN($AA372)&gt;1,"Error -- Availability entered in an incorrect format",IF($AA372=#REF!,$AA372,IF($AA372=#REF!,$AA372,IF($AA372=#REF!,$AA372,IF($AA372=#REF!,$AA372,IF($AA372=#REF!,$AA372,IF($AA372=#REF!,$AA372,"Error -- Availability entered in an incorrect format"))))))))</f>
        <v>N</v>
      </c>
    </row>
    <row r="373" spans="1:28" s="11" customFormat="1" x14ac:dyDescent="0.25">
      <c r="A373" s="7">
        <v>361</v>
      </c>
      <c r="B373" s="6"/>
      <c r="C373" s="10"/>
      <c r="D373" s="7"/>
      <c r="E373" s="10"/>
      <c r="F373" s="124" t="e">
        <f t="shared" si="10"/>
        <v>#REF!</v>
      </c>
      <c r="G373" s="6"/>
      <c r="AA373" s="11" t="str">
        <f t="shared" si="11"/>
        <v/>
      </c>
      <c r="AB373" s="11" t="str">
        <f>IF(LEN($AA373)=0,"N",IF(LEN($AA373)&gt;1,"Error -- Availability entered in an incorrect format",IF($AA373=#REF!,$AA373,IF($AA373=#REF!,$AA373,IF($AA373=#REF!,$AA373,IF($AA373=#REF!,$AA373,IF($AA373=#REF!,$AA373,IF($AA373=#REF!,$AA373,"Error -- Availability entered in an incorrect format"))))))))</f>
        <v>N</v>
      </c>
    </row>
    <row r="374" spans="1:28" s="11" customFormat="1" x14ac:dyDescent="0.25">
      <c r="A374" s="7">
        <v>362</v>
      </c>
      <c r="B374" s="6"/>
      <c r="C374" s="10"/>
      <c r="D374" s="7"/>
      <c r="E374" s="10"/>
      <c r="F374" s="124" t="e">
        <f t="shared" si="10"/>
        <v>#REF!</v>
      </c>
      <c r="G374" s="6"/>
      <c r="AA374" s="11" t="str">
        <f t="shared" si="11"/>
        <v/>
      </c>
      <c r="AB374" s="11" t="str">
        <f>IF(LEN($AA374)=0,"N",IF(LEN($AA374)&gt;1,"Error -- Availability entered in an incorrect format",IF($AA374=#REF!,$AA374,IF($AA374=#REF!,$AA374,IF($AA374=#REF!,$AA374,IF($AA374=#REF!,$AA374,IF($AA374=#REF!,$AA374,IF($AA374=#REF!,$AA374,"Error -- Availability entered in an incorrect format"))))))))</f>
        <v>N</v>
      </c>
    </row>
    <row r="375" spans="1:28" s="11" customFormat="1" x14ac:dyDescent="0.25">
      <c r="A375" s="7">
        <v>363</v>
      </c>
      <c r="B375" s="6"/>
      <c r="C375" s="10"/>
      <c r="D375" s="7"/>
      <c r="E375" s="10"/>
      <c r="F375" s="124" t="e">
        <f t="shared" si="10"/>
        <v>#REF!</v>
      </c>
      <c r="G375" s="6"/>
      <c r="AA375" s="11" t="str">
        <f t="shared" si="11"/>
        <v/>
      </c>
      <c r="AB375" s="11" t="str">
        <f>IF(LEN($AA375)=0,"N",IF(LEN($AA375)&gt;1,"Error -- Availability entered in an incorrect format",IF($AA375=#REF!,$AA375,IF($AA375=#REF!,$AA375,IF($AA375=#REF!,$AA375,IF($AA375=#REF!,$AA375,IF($AA375=#REF!,$AA375,IF($AA375=#REF!,$AA375,"Error -- Availability entered in an incorrect format"))))))))</f>
        <v>N</v>
      </c>
    </row>
    <row r="376" spans="1:28" s="11" customFormat="1" x14ac:dyDescent="0.25">
      <c r="A376" s="7">
        <v>364</v>
      </c>
      <c r="B376" s="6"/>
      <c r="C376" s="10"/>
      <c r="D376" s="7"/>
      <c r="E376" s="10"/>
      <c r="F376" s="124" t="e">
        <f t="shared" si="10"/>
        <v>#REF!</v>
      </c>
      <c r="G376" s="6"/>
      <c r="AA376" s="11" t="str">
        <f t="shared" si="11"/>
        <v/>
      </c>
      <c r="AB376" s="11" t="str">
        <f>IF(LEN($AA376)=0,"N",IF(LEN($AA376)&gt;1,"Error -- Availability entered in an incorrect format",IF($AA376=#REF!,$AA376,IF($AA376=#REF!,$AA376,IF($AA376=#REF!,$AA376,IF($AA376=#REF!,$AA376,IF($AA376=#REF!,$AA376,IF($AA376=#REF!,$AA376,"Error -- Availability entered in an incorrect format"))))))))</f>
        <v>N</v>
      </c>
    </row>
    <row r="377" spans="1:28" s="11" customFormat="1" x14ac:dyDescent="0.25">
      <c r="A377" s="7">
        <v>365</v>
      </c>
      <c r="B377" s="6"/>
      <c r="C377" s="10"/>
      <c r="D377" s="7"/>
      <c r="E377" s="10"/>
      <c r="F377" s="124" t="e">
        <f t="shared" si="10"/>
        <v>#REF!</v>
      </c>
      <c r="G377" s="6"/>
      <c r="AA377" s="11" t="str">
        <f t="shared" si="11"/>
        <v/>
      </c>
      <c r="AB377" s="11" t="str">
        <f>IF(LEN($AA377)=0,"N",IF(LEN($AA377)&gt;1,"Error -- Availability entered in an incorrect format",IF($AA377=#REF!,$AA377,IF($AA377=#REF!,$AA377,IF($AA377=#REF!,$AA377,IF($AA377=#REF!,$AA377,IF($AA377=#REF!,$AA377,IF($AA377=#REF!,$AA377,"Error -- Availability entered in an incorrect format"))))))))</f>
        <v>N</v>
      </c>
    </row>
    <row r="378" spans="1:28" s="11" customFormat="1" x14ac:dyDescent="0.25">
      <c r="A378" s="7">
        <v>366</v>
      </c>
      <c r="B378" s="6"/>
      <c r="C378" s="10"/>
      <c r="D378" s="7"/>
      <c r="E378" s="10"/>
      <c r="F378" s="124" t="e">
        <f t="shared" si="10"/>
        <v>#REF!</v>
      </c>
      <c r="G378" s="6"/>
      <c r="AA378" s="11" t="str">
        <f t="shared" si="11"/>
        <v/>
      </c>
      <c r="AB378" s="11" t="str">
        <f>IF(LEN($AA378)=0,"N",IF(LEN($AA378)&gt;1,"Error -- Availability entered in an incorrect format",IF($AA378=#REF!,$AA378,IF($AA378=#REF!,$AA378,IF($AA378=#REF!,$AA378,IF($AA378=#REF!,$AA378,IF($AA378=#REF!,$AA378,IF($AA378=#REF!,$AA378,"Error -- Availability entered in an incorrect format"))))))))</f>
        <v>N</v>
      </c>
    </row>
    <row r="379" spans="1:28" s="11" customFormat="1" x14ac:dyDescent="0.25">
      <c r="A379" s="7">
        <v>367</v>
      </c>
      <c r="B379" s="6"/>
      <c r="C379" s="10"/>
      <c r="D379" s="7"/>
      <c r="E379" s="10"/>
      <c r="F379" s="124" t="e">
        <f t="shared" si="10"/>
        <v>#REF!</v>
      </c>
      <c r="G379" s="6"/>
      <c r="AA379" s="11" t="str">
        <f t="shared" si="11"/>
        <v/>
      </c>
      <c r="AB379" s="11" t="str">
        <f>IF(LEN($AA379)=0,"N",IF(LEN($AA379)&gt;1,"Error -- Availability entered in an incorrect format",IF($AA379=#REF!,$AA379,IF($AA379=#REF!,$AA379,IF($AA379=#REF!,$AA379,IF($AA379=#REF!,$AA379,IF($AA379=#REF!,$AA379,IF($AA379=#REF!,$AA379,"Error -- Availability entered in an incorrect format"))))))))</f>
        <v>N</v>
      </c>
    </row>
    <row r="380" spans="1:28" s="11" customFormat="1" x14ac:dyDescent="0.25">
      <c r="A380" s="7">
        <v>368</v>
      </c>
      <c r="B380" s="6"/>
      <c r="C380" s="10"/>
      <c r="D380" s="7"/>
      <c r="E380" s="10"/>
      <c r="F380" s="124" t="e">
        <f t="shared" si="10"/>
        <v>#REF!</v>
      </c>
      <c r="G380" s="6"/>
      <c r="AA380" s="11" t="str">
        <f t="shared" si="11"/>
        <v/>
      </c>
      <c r="AB380" s="11" t="str">
        <f>IF(LEN($AA380)=0,"N",IF(LEN($AA380)&gt;1,"Error -- Availability entered in an incorrect format",IF($AA380=#REF!,$AA380,IF($AA380=#REF!,$AA380,IF($AA380=#REF!,$AA380,IF($AA380=#REF!,$AA380,IF($AA380=#REF!,$AA380,IF($AA380=#REF!,$AA380,"Error -- Availability entered in an incorrect format"))))))))</f>
        <v>N</v>
      </c>
    </row>
    <row r="381" spans="1:28" s="11" customFormat="1" x14ac:dyDescent="0.25">
      <c r="A381" s="7">
        <v>369</v>
      </c>
      <c r="B381" s="6"/>
      <c r="C381" s="10"/>
      <c r="D381" s="7"/>
      <c r="E381" s="10"/>
      <c r="F381" s="124" t="e">
        <f t="shared" si="10"/>
        <v>#REF!</v>
      </c>
      <c r="G381" s="6"/>
      <c r="AA381" s="11" t="str">
        <f t="shared" si="11"/>
        <v/>
      </c>
      <c r="AB381" s="11" t="str">
        <f>IF(LEN($AA381)=0,"N",IF(LEN($AA381)&gt;1,"Error -- Availability entered in an incorrect format",IF($AA381=#REF!,$AA381,IF($AA381=#REF!,$AA381,IF($AA381=#REF!,$AA381,IF($AA381=#REF!,$AA381,IF($AA381=#REF!,$AA381,IF($AA381=#REF!,$AA381,"Error -- Availability entered in an incorrect format"))))))))</f>
        <v>N</v>
      </c>
    </row>
    <row r="382" spans="1:28" s="11" customFormat="1" x14ac:dyDescent="0.25">
      <c r="A382" s="7">
        <v>370</v>
      </c>
      <c r="B382" s="6"/>
      <c r="C382" s="10"/>
      <c r="D382" s="7"/>
      <c r="E382" s="10"/>
      <c r="F382" s="124" t="e">
        <f t="shared" si="10"/>
        <v>#REF!</v>
      </c>
      <c r="G382" s="6"/>
      <c r="AA382" s="11" t="str">
        <f t="shared" si="11"/>
        <v/>
      </c>
      <c r="AB382" s="11" t="str">
        <f>IF(LEN($AA382)=0,"N",IF(LEN($AA382)&gt;1,"Error -- Availability entered in an incorrect format",IF($AA382=#REF!,$AA382,IF($AA382=#REF!,$AA382,IF($AA382=#REF!,$AA382,IF($AA382=#REF!,$AA382,IF($AA382=#REF!,$AA382,IF($AA382=#REF!,$AA382,"Error -- Availability entered in an incorrect format"))))))))</f>
        <v>N</v>
      </c>
    </row>
    <row r="383" spans="1:28" s="11" customFormat="1" x14ac:dyDescent="0.25">
      <c r="A383" s="7">
        <v>371</v>
      </c>
      <c r="B383" s="6"/>
      <c r="C383" s="10"/>
      <c r="D383" s="7"/>
      <c r="E383" s="10"/>
      <c r="F383" s="124" t="e">
        <f t="shared" si="10"/>
        <v>#REF!</v>
      </c>
      <c r="G383" s="6"/>
      <c r="AA383" s="11" t="str">
        <f t="shared" si="11"/>
        <v/>
      </c>
      <c r="AB383" s="11" t="str">
        <f>IF(LEN($AA383)=0,"N",IF(LEN($AA383)&gt;1,"Error -- Availability entered in an incorrect format",IF($AA383=#REF!,$AA383,IF($AA383=#REF!,$AA383,IF($AA383=#REF!,$AA383,IF($AA383=#REF!,$AA383,IF($AA383=#REF!,$AA383,IF($AA383=#REF!,$AA383,"Error -- Availability entered in an incorrect format"))))))))</f>
        <v>N</v>
      </c>
    </row>
    <row r="384" spans="1:28" s="11" customFormat="1" x14ac:dyDescent="0.25">
      <c r="A384" s="7">
        <v>372</v>
      </c>
      <c r="B384" s="6"/>
      <c r="C384" s="10"/>
      <c r="D384" s="7"/>
      <c r="E384" s="10"/>
      <c r="F384" s="124" t="e">
        <f t="shared" si="10"/>
        <v>#REF!</v>
      </c>
      <c r="G384" s="6"/>
      <c r="AA384" s="11" t="str">
        <f t="shared" si="11"/>
        <v/>
      </c>
      <c r="AB384" s="11" t="str">
        <f>IF(LEN($AA384)=0,"N",IF(LEN($AA384)&gt;1,"Error -- Availability entered in an incorrect format",IF($AA384=#REF!,$AA384,IF($AA384=#REF!,$AA384,IF($AA384=#REF!,$AA384,IF($AA384=#REF!,$AA384,IF($AA384=#REF!,$AA384,IF($AA384=#REF!,$AA384,"Error -- Availability entered in an incorrect format"))))))))</f>
        <v>N</v>
      </c>
    </row>
    <row r="385" spans="1:28" s="11" customFormat="1" x14ac:dyDescent="0.25">
      <c r="A385" s="7">
        <v>373</v>
      </c>
      <c r="B385" s="6"/>
      <c r="C385" s="10"/>
      <c r="D385" s="7"/>
      <c r="E385" s="10"/>
      <c r="F385" s="124" t="e">
        <f t="shared" si="10"/>
        <v>#REF!</v>
      </c>
      <c r="G385" s="6"/>
      <c r="AA385" s="11" t="str">
        <f t="shared" si="11"/>
        <v/>
      </c>
      <c r="AB385" s="11" t="str">
        <f>IF(LEN($AA385)=0,"N",IF(LEN($AA385)&gt;1,"Error -- Availability entered in an incorrect format",IF($AA385=#REF!,$AA385,IF($AA385=#REF!,$AA385,IF($AA385=#REF!,$AA385,IF($AA385=#REF!,$AA385,IF($AA385=#REF!,$AA385,IF($AA385=#REF!,$AA385,"Error -- Availability entered in an incorrect format"))))))))</f>
        <v>N</v>
      </c>
    </row>
    <row r="386" spans="1:28" s="11" customFormat="1" x14ac:dyDescent="0.25">
      <c r="A386" s="7">
        <v>374</v>
      </c>
      <c r="B386" s="6"/>
      <c r="C386" s="10"/>
      <c r="D386" s="7"/>
      <c r="E386" s="10"/>
      <c r="F386" s="124" t="e">
        <f t="shared" si="10"/>
        <v>#REF!</v>
      </c>
      <c r="G386" s="6"/>
      <c r="AA386" s="11" t="str">
        <f t="shared" si="11"/>
        <v/>
      </c>
      <c r="AB386" s="11" t="str">
        <f>IF(LEN($AA386)=0,"N",IF(LEN($AA386)&gt;1,"Error -- Availability entered in an incorrect format",IF($AA386=#REF!,$AA386,IF($AA386=#REF!,$AA386,IF($AA386=#REF!,$AA386,IF($AA386=#REF!,$AA386,IF($AA386=#REF!,$AA386,IF($AA386=#REF!,$AA386,"Error -- Availability entered in an incorrect format"))))))))</f>
        <v>N</v>
      </c>
    </row>
    <row r="387" spans="1:28" s="11" customFormat="1" x14ac:dyDescent="0.25">
      <c r="A387" s="7">
        <v>375</v>
      </c>
      <c r="B387" s="6"/>
      <c r="C387" s="10"/>
      <c r="D387" s="7"/>
      <c r="E387" s="10"/>
      <c r="F387" s="124" t="e">
        <f t="shared" si="10"/>
        <v>#REF!</v>
      </c>
      <c r="G387" s="6"/>
      <c r="AA387" s="11" t="str">
        <f t="shared" si="11"/>
        <v/>
      </c>
      <c r="AB387" s="11" t="str">
        <f>IF(LEN($AA387)=0,"N",IF(LEN($AA387)&gt;1,"Error -- Availability entered in an incorrect format",IF($AA387=#REF!,$AA387,IF($AA387=#REF!,$AA387,IF($AA387=#REF!,$AA387,IF($AA387=#REF!,$AA387,IF($AA387=#REF!,$AA387,IF($AA387=#REF!,$AA387,"Error -- Availability entered in an incorrect format"))))))))</f>
        <v>N</v>
      </c>
    </row>
    <row r="388" spans="1:28" s="11" customFormat="1" x14ac:dyDescent="0.25">
      <c r="A388" s="7">
        <v>376</v>
      </c>
      <c r="B388" s="6"/>
      <c r="C388" s="10"/>
      <c r="D388" s="7"/>
      <c r="E388" s="10"/>
      <c r="F388" s="124" t="e">
        <f t="shared" si="10"/>
        <v>#REF!</v>
      </c>
      <c r="G388" s="6"/>
      <c r="AA388" s="11" t="str">
        <f t="shared" si="11"/>
        <v/>
      </c>
      <c r="AB388" s="11" t="str">
        <f>IF(LEN($AA388)=0,"N",IF(LEN($AA388)&gt;1,"Error -- Availability entered in an incorrect format",IF($AA388=#REF!,$AA388,IF($AA388=#REF!,$AA388,IF($AA388=#REF!,$AA388,IF($AA388=#REF!,$AA388,IF($AA388=#REF!,$AA388,IF($AA388=#REF!,$AA388,"Error -- Availability entered in an incorrect format"))))))))</f>
        <v>N</v>
      </c>
    </row>
    <row r="389" spans="1:28" s="11" customFormat="1" x14ac:dyDescent="0.25">
      <c r="A389" s="7">
        <v>377</v>
      </c>
      <c r="B389" s="6"/>
      <c r="C389" s="10"/>
      <c r="D389" s="7"/>
      <c r="E389" s="10"/>
      <c r="F389" s="124" t="e">
        <f t="shared" si="10"/>
        <v>#REF!</v>
      </c>
      <c r="G389" s="6"/>
      <c r="AA389" s="11" t="str">
        <f t="shared" si="11"/>
        <v/>
      </c>
      <c r="AB389" s="11" t="str">
        <f>IF(LEN($AA389)=0,"N",IF(LEN($AA389)&gt;1,"Error -- Availability entered in an incorrect format",IF($AA389=#REF!,$AA389,IF($AA389=#REF!,$AA389,IF($AA389=#REF!,$AA389,IF($AA389=#REF!,$AA389,IF($AA389=#REF!,$AA389,IF($AA389=#REF!,$AA389,"Error -- Availability entered in an incorrect format"))))))))</f>
        <v>N</v>
      </c>
    </row>
    <row r="390" spans="1:28" s="11" customFormat="1" x14ac:dyDescent="0.25">
      <c r="A390" s="7">
        <v>378</v>
      </c>
      <c r="B390" s="6"/>
      <c r="C390" s="10"/>
      <c r="D390" s="7"/>
      <c r="E390" s="10"/>
      <c r="F390" s="124" t="e">
        <f t="shared" si="10"/>
        <v>#REF!</v>
      </c>
      <c r="G390" s="6"/>
      <c r="AA390" s="11" t="str">
        <f t="shared" si="11"/>
        <v/>
      </c>
      <c r="AB390" s="11" t="str">
        <f>IF(LEN($AA390)=0,"N",IF(LEN($AA390)&gt;1,"Error -- Availability entered in an incorrect format",IF($AA390=#REF!,$AA390,IF($AA390=#REF!,$AA390,IF($AA390=#REF!,$AA390,IF($AA390=#REF!,$AA390,IF($AA390=#REF!,$AA390,IF($AA390=#REF!,$AA390,"Error -- Availability entered in an incorrect format"))))))))</f>
        <v>N</v>
      </c>
    </row>
    <row r="391" spans="1:28" s="11" customFormat="1" x14ac:dyDescent="0.25">
      <c r="A391" s="7">
        <v>379</v>
      </c>
      <c r="B391" s="6"/>
      <c r="C391" s="10"/>
      <c r="D391" s="7"/>
      <c r="E391" s="10"/>
      <c r="F391" s="124" t="e">
        <f t="shared" si="10"/>
        <v>#REF!</v>
      </c>
      <c r="G391" s="6"/>
      <c r="AA391" s="11" t="str">
        <f t="shared" si="11"/>
        <v/>
      </c>
      <c r="AB391" s="11" t="str">
        <f>IF(LEN($AA391)=0,"N",IF(LEN($AA391)&gt;1,"Error -- Availability entered in an incorrect format",IF($AA391=#REF!,$AA391,IF($AA391=#REF!,$AA391,IF($AA391=#REF!,$AA391,IF($AA391=#REF!,$AA391,IF($AA391=#REF!,$AA391,IF($AA391=#REF!,$AA391,"Error -- Availability entered in an incorrect format"))))))))</f>
        <v>N</v>
      </c>
    </row>
    <row r="392" spans="1:28" s="11" customFormat="1" x14ac:dyDescent="0.25">
      <c r="A392" s="7">
        <v>380</v>
      </c>
      <c r="B392" s="6"/>
      <c r="C392" s="10"/>
      <c r="D392" s="7"/>
      <c r="E392" s="10"/>
      <c r="F392" s="124" t="e">
        <f t="shared" si="10"/>
        <v>#REF!</v>
      </c>
      <c r="G392" s="6"/>
      <c r="AA392" s="11" t="str">
        <f t="shared" si="11"/>
        <v/>
      </c>
      <c r="AB392" s="11" t="str">
        <f>IF(LEN($AA392)=0,"N",IF(LEN($AA392)&gt;1,"Error -- Availability entered in an incorrect format",IF($AA392=#REF!,$AA392,IF($AA392=#REF!,$AA392,IF($AA392=#REF!,$AA392,IF($AA392=#REF!,$AA392,IF($AA392=#REF!,$AA392,IF($AA392=#REF!,$AA392,"Error -- Availability entered in an incorrect format"))))))))</f>
        <v>N</v>
      </c>
    </row>
    <row r="393" spans="1:28" s="11" customFormat="1" x14ac:dyDescent="0.25">
      <c r="A393" s="7">
        <v>381</v>
      </c>
      <c r="B393" s="6"/>
      <c r="C393" s="10"/>
      <c r="D393" s="7"/>
      <c r="E393" s="10"/>
      <c r="F393" s="124" t="e">
        <f t="shared" si="10"/>
        <v>#REF!</v>
      </c>
      <c r="G393" s="6"/>
      <c r="AA393" s="11" t="str">
        <f t="shared" si="11"/>
        <v/>
      </c>
      <c r="AB393" s="11" t="str">
        <f>IF(LEN($AA393)=0,"N",IF(LEN($AA393)&gt;1,"Error -- Availability entered in an incorrect format",IF($AA393=#REF!,$AA393,IF($AA393=#REF!,$AA393,IF($AA393=#REF!,$AA393,IF($AA393=#REF!,$AA393,IF($AA393=#REF!,$AA393,IF($AA393=#REF!,$AA393,"Error -- Availability entered in an incorrect format"))))))))</f>
        <v>N</v>
      </c>
    </row>
    <row r="394" spans="1:28" s="11" customFormat="1" x14ac:dyDescent="0.25">
      <c r="A394" s="7">
        <v>382</v>
      </c>
      <c r="B394" s="6"/>
      <c r="C394" s="10"/>
      <c r="D394" s="7"/>
      <c r="E394" s="10"/>
      <c r="F394" s="124" t="e">
        <f t="shared" si="10"/>
        <v>#REF!</v>
      </c>
      <c r="G394" s="6"/>
      <c r="AA394" s="11" t="str">
        <f t="shared" si="11"/>
        <v/>
      </c>
      <c r="AB394" s="11" t="str">
        <f>IF(LEN($AA394)=0,"N",IF(LEN($AA394)&gt;1,"Error -- Availability entered in an incorrect format",IF($AA394=#REF!,$AA394,IF($AA394=#REF!,$AA394,IF($AA394=#REF!,$AA394,IF($AA394=#REF!,$AA394,IF($AA394=#REF!,$AA394,IF($AA394=#REF!,$AA394,"Error -- Availability entered in an incorrect format"))))))))</f>
        <v>N</v>
      </c>
    </row>
    <row r="395" spans="1:28" s="11" customFormat="1" x14ac:dyDescent="0.25">
      <c r="A395" s="7">
        <v>383</v>
      </c>
      <c r="B395" s="6"/>
      <c r="C395" s="10"/>
      <c r="D395" s="7"/>
      <c r="E395" s="10"/>
      <c r="F395" s="124" t="e">
        <f t="shared" si="10"/>
        <v>#REF!</v>
      </c>
      <c r="G395" s="6"/>
      <c r="AA395" s="11" t="str">
        <f t="shared" si="11"/>
        <v/>
      </c>
      <c r="AB395" s="11" t="str">
        <f>IF(LEN($AA395)=0,"N",IF(LEN($AA395)&gt;1,"Error -- Availability entered in an incorrect format",IF($AA395=#REF!,$AA395,IF($AA395=#REF!,$AA395,IF($AA395=#REF!,$AA395,IF($AA395=#REF!,$AA395,IF($AA395=#REF!,$AA395,IF($AA395=#REF!,$AA395,"Error -- Availability entered in an incorrect format"))))))))</f>
        <v>N</v>
      </c>
    </row>
    <row r="396" spans="1:28" s="11" customFormat="1" x14ac:dyDescent="0.25">
      <c r="A396" s="7">
        <v>384</v>
      </c>
      <c r="B396" s="6"/>
      <c r="C396" s="10"/>
      <c r="D396" s="7"/>
      <c r="E396" s="10"/>
      <c r="F396" s="124" t="e">
        <f t="shared" si="10"/>
        <v>#REF!</v>
      </c>
      <c r="G396" s="6"/>
      <c r="AA396" s="11" t="str">
        <f t="shared" si="11"/>
        <v/>
      </c>
      <c r="AB396" s="11" t="str">
        <f>IF(LEN($AA396)=0,"N",IF(LEN($AA396)&gt;1,"Error -- Availability entered in an incorrect format",IF($AA396=#REF!,$AA396,IF($AA396=#REF!,$AA396,IF($AA396=#REF!,$AA396,IF($AA396=#REF!,$AA396,IF($AA396=#REF!,$AA396,IF($AA396=#REF!,$AA396,"Error -- Availability entered in an incorrect format"))))))))</f>
        <v>N</v>
      </c>
    </row>
    <row r="397" spans="1:28" s="11" customFormat="1" x14ac:dyDescent="0.25">
      <c r="A397" s="7">
        <v>385</v>
      </c>
      <c r="B397" s="6"/>
      <c r="C397" s="10"/>
      <c r="D397" s="7"/>
      <c r="E397" s="10"/>
      <c r="F397" s="124" t="e">
        <f t="shared" si="10"/>
        <v>#REF!</v>
      </c>
      <c r="G397" s="6"/>
      <c r="AA397" s="11" t="str">
        <f t="shared" si="11"/>
        <v/>
      </c>
      <c r="AB397" s="11" t="str">
        <f>IF(LEN($AA397)=0,"N",IF(LEN($AA397)&gt;1,"Error -- Availability entered in an incorrect format",IF($AA397=#REF!,$AA397,IF($AA397=#REF!,$AA397,IF($AA397=#REF!,$AA397,IF($AA397=#REF!,$AA397,IF($AA397=#REF!,$AA397,IF($AA397=#REF!,$AA397,"Error -- Availability entered in an incorrect format"))))))))</f>
        <v>N</v>
      </c>
    </row>
    <row r="398" spans="1:28" s="11" customFormat="1" x14ac:dyDescent="0.25">
      <c r="A398" s="7">
        <v>386</v>
      </c>
      <c r="B398" s="6"/>
      <c r="C398" s="10"/>
      <c r="D398" s="7"/>
      <c r="E398" s="10"/>
      <c r="F398" s="124" t="e">
        <f t="shared" ref="F398:F461" si="12">IF($D$10=$A$9,"N/A",$D$10)</f>
        <v>#REF!</v>
      </c>
      <c r="G398" s="6"/>
      <c r="AA398" s="11" t="str">
        <f t="shared" ref="AA398:AA461" si="13">TRIM($D398)</f>
        <v/>
      </c>
      <c r="AB398" s="11" t="str">
        <f>IF(LEN($AA398)=0,"N",IF(LEN($AA398)&gt;1,"Error -- Availability entered in an incorrect format",IF($AA398=#REF!,$AA398,IF($AA398=#REF!,$AA398,IF($AA398=#REF!,$AA398,IF($AA398=#REF!,$AA398,IF($AA398=#REF!,$AA398,IF($AA398=#REF!,$AA398,"Error -- Availability entered in an incorrect format"))))))))</f>
        <v>N</v>
      </c>
    </row>
    <row r="399" spans="1:28" s="11" customFormat="1" x14ac:dyDescent="0.25">
      <c r="A399" s="7">
        <v>387</v>
      </c>
      <c r="B399" s="6"/>
      <c r="C399" s="10"/>
      <c r="D399" s="7"/>
      <c r="E399" s="10"/>
      <c r="F399" s="124" t="e">
        <f t="shared" si="12"/>
        <v>#REF!</v>
      </c>
      <c r="G399" s="6"/>
      <c r="AA399" s="11" t="str">
        <f t="shared" si="13"/>
        <v/>
      </c>
      <c r="AB399" s="11" t="str">
        <f>IF(LEN($AA399)=0,"N",IF(LEN($AA399)&gt;1,"Error -- Availability entered in an incorrect format",IF($AA399=#REF!,$AA399,IF($AA399=#REF!,$AA399,IF($AA399=#REF!,$AA399,IF($AA399=#REF!,$AA399,IF($AA399=#REF!,$AA399,IF($AA399=#REF!,$AA399,"Error -- Availability entered in an incorrect format"))))))))</f>
        <v>N</v>
      </c>
    </row>
    <row r="400" spans="1:28" s="11" customFormat="1" x14ac:dyDescent="0.25">
      <c r="A400" s="7">
        <v>388</v>
      </c>
      <c r="B400" s="6"/>
      <c r="C400" s="10"/>
      <c r="D400" s="7"/>
      <c r="E400" s="10"/>
      <c r="F400" s="124" t="e">
        <f t="shared" si="12"/>
        <v>#REF!</v>
      </c>
      <c r="G400" s="6"/>
      <c r="AA400" s="11" t="str">
        <f t="shared" si="13"/>
        <v/>
      </c>
      <c r="AB400" s="11" t="str">
        <f>IF(LEN($AA400)=0,"N",IF(LEN($AA400)&gt;1,"Error -- Availability entered in an incorrect format",IF($AA400=#REF!,$AA400,IF($AA400=#REF!,$AA400,IF($AA400=#REF!,$AA400,IF($AA400=#REF!,$AA400,IF($AA400=#REF!,$AA400,IF($AA400=#REF!,$AA400,"Error -- Availability entered in an incorrect format"))))))))</f>
        <v>N</v>
      </c>
    </row>
    <row r="401" spans="1:28" s="11" customFormat="1" x14ac:dyDescent="0.25">
      <c r="A401" s="7">
        <v>389</v>
      </c>
      <c r="B401" s="6"/>
      <c r="C401" s="10"/>
      <c r="D401" s="7"/>
      <c r="E401" s="10"/>
      <c r="F401" s="124" t="e">
        <f t="shared" si="12"/>
        <v>#REF!</v>
      </c>
      <c r="G401" s="6"/>
      <c r="AA401" s="11" t="str">
        <f t="shared" si="13"/>
        <v/>
      </c>
      <c r="AB401" s="11" t="str">
        <f>IF(LEN($AA401)=0,"N",IF(LEN($AA401)&gt;1,"Error -- Availability entered in an incorrect format",IF($AA401=#REF!,$AA401,IF($AA401=#REF!,$AA401,IF($AA401=#REF!,$AA401,IF($AA401=#REF!,$AA401,IF($AA401=#REF!,$AA401,IF($AA401=#REF!,$AA401,"Error -- Availability entered in an incorrect format"))))))))</f>
        <v>N</v>
      </c>
    </row>
    <row r="402" spans="1:28" s="11" customFormat="1" x14ac:dyDescent="0.25">
      <c r="A402" s="7">
        <v>390</v>
      </c>
      <c r="B402" s="6"/>
      <c r="C402" s="10"/>
      <c r="D402" s="7"/>
      <c r="E402" s="10"/>
      <c r="F402" s="124" t="e">
        <f t="shared" si="12"/>
        <v>#REF!</v>
      </c>
      <c r="G402" s="6"/>
      <c r="AA402" s="11" t="str">
        <f t="shared" si="13"/>
        <v/>
      </c>
      <c r="AB402" s="11" t="str">
        <f>IF(LEN($AA402)=0,"N",IF(LEN($AA402)&gt;1,"Error -- Availability entered in an incorrect format",IF($AA402=#REF!,$AA402,IF($AA402=#REF!,$AA402,IF($AA402=#REF!,$AA402,IF($AA402=#REF!,$AA402,IF($AA402=#REF!,$AA402,IF($AA402=#REF!,$AA402,"Error -- Availability entered in an incorrect format"))))))))</f>
        <v>N</v>
      </c>
    </row>
    <row r="403" spans="1:28" s="11" customFormat="1" x14ac:dyDescent="0.25">
      <c r="A403" s="7">
        <v>391</v>
      </c>
      <c r="B403" s="6"/>
      <c r="C403" s="10"/>
      <c r="D403" s="7"/>
      <c r="E403" s="10"/>
      <c r="F403" s="124" t="e">
        <f t="shared" si="12"/>
        <v>#REF!</v>
      </c>
      <c r="G403" s="6"/>
      <c r="AA403" s="11" t="str">
        <f t="shared" si="13"/>
        <v/>
      </c>
      <c r="AB403" s="11" t="str">
        <f>IF(LEN($AA403)=0,"N",IF(LEN($AA403)&gt;1,"Error -- Availability entered in an incorrect format",IF($AA403=#REF!,$AA403,IF($AA403=#REF!,$AA403,IF($AA403=#REF!,$AA403,IF($AA403=#REF!,$AA403,IF($AA403=#REF!,$AA403,IF($AA403=#REF!,$AA403,"Error -- Availability entered in an incorrect format"))))))))</f>
        <v>N</v>
      </c>
    </row>
    <row r="404" spans="1:28" s="11" customFormat="1" x14ac:dyDescent="0.25">
      <c r="A404" s="7">
        <v>392</v>
      </c>
      <c r="B404" s="6"/>
      <c r="C404" s="10"/>
      <c r="D404" s="7"/>
      <c r="E404" s="10"/>
      <c r="F404" s="124" t="e">
        <f t="shared" si="12"/>
        <v>#REF!</v>
      </c>
      <c r="G404" s="6"/>
      <c r="AA404" s="11" t="str">
        <f t="shared" si="13"/>
        <v/>
      </c>
      <c r="AB404" s="11" t="str">
        <f>IF(LEN($AA404)=0,"N",IF(LEN($AA404)&gt;1,"Error -- Availability entered in an incorrect format",IF($AA404=#REF!,$AA404,IF($AA404=#REF!,$AA404,IF($AA404=#REF!,$AA404,IF($AA404=#REF!,$AA404,IF($AA404=#REF!,$AA404,IF($AA404=#REF!,$AA404,"Error -- Availability entered in an incorrect format"))))))))</f>
        <v>N</v>
      </c>
    </row>
    <row r="405" spans="1:28" s="11" customFormat="1" x14ac:dyDescent="0.25">
      <c r="A405" s="7">
        <v>393</v>
      </c>
      <c r="B405" s="6"/>
      <c r="C405" s="10"/>
      <c r="D405" s="7"/>
      <c r="E405" s="10"/>
      <c r="F405" s="124" t="e">
        <f t="shared" si="12"/>
        <v>#REF!</v>
      </c>
      <c r="G405" s="6"/>
      <c r="AA405" s="11" t="str">
        <f t="shared" si="13"/>
        <v/>
      </c>
      <c r="AB405" s="11" t="str">
        <f>IF(LEN($AA405)=0,"N",IF(LEN($AA405)&gt;1,"Error -- Availability entered in an incorrect format",IF($AA405=#REF!,$AA405,IF($AA405=#REF!,$AA405,IF($AA405=#REF!,$AA405,IF($AA405=#REF!,$AA405,IF($AA405=#REF!,$AA405,IF($AA405=#REF!,$AA405,"Error -- Availability entered in an incorrect format"))))))))</f>
        <v>N</v>
      </c>
    </row>
    <row r="406" spans="1:28" s="11" customFormat="1" x14ac:dyDescent="0.25">
      <c r="A406" s="7">
        <v>394</v>
      </c>
      <c r="B406" s="6"/>
      <c r="C406" s="10"/>
      <c r="D406" s="7"/>
      <c r="E406" s="10"/>
      <c r="F406" s="124" t="e">
        <f t="shared" si="12"/>
        <v>#REF!</v>
      </c>
      <c r="G406" s="6"/>
      <c r="AA406" s="11" t="str">
        <f t="shared" si="13"/>
        <v/>
      </c>
      <c r="AB406" s="11" t="str">
        <f>IF(LEN($AA406)=0,"N",IF(LEN($AA406)&gt;1,"Error -- Availability entered in an incorrect format",IF($AA406=#REF!,$AA406,IF($AA406=#REF!,$AA406,IF($AA406=#REF!,$AA406,IF($AA406=#REF!,$AA406,IF($AA406=#REF!,$AA406,IF($AA406=#REF!,$AA406,"Error -- Availability entered in an incorrect format"))))))))</f>
        <v>N</v>
      </c>
    </row>
    <row r="407" spans="1:28" s="11" customFormat="1" x14ac:dyDescent="0.25">
      <c r="A407" s="7">
        <v>395</v>
      </c>
      <c r="B407" s="6"/>
      <c r="C407" s="10"/>
      <c r="D407" s="7"/>
      <c r="E407" s="10"/>
      <c r="F407" s="124" t="e">
        <f t="shared" si="12"/>
        <v>#REF!</v>
      </c>
      <c r="G407" s="6"/>
      <c r="AA407" s="11" t="str">
        <f t="shared" si="13"/>
        <v/>
      </c>
      <c r="AB407" s="11" t="str">
        <f>IF(LEN($AA407)=0,"N",IF(LEN($AA407)&gt;1,"Error -- Availability entered in an incorrect format",IF($AA407=#REF!,$AA407,IF($AA407=#REF!,$AA407,IF($AA407=#REF!,$AA407,IF($AA407=#REF!,$AA407,IF($AA407=#REF!,$AA407,IF($AA407=#REF!,$AA407,"Error -- Availability entered in an incorrect format"))))))))</f>
        <v>N</v>
      </c>
    </row>
    <row r="408" spans="1:28" s="11" customFormat="1" x14ac:dyDescent="0.25">
      <c r="A408" s="7">
        <v>396</v>
      </c>
      <c r="B408" s="6"/>
      <c r="C408" s="10"/>
      <c r="D408" s="7"/>
      <c r="E408" s="10"/>
      <c r="F408" s="124" t="e">
        <f t="shared" si="12"/>
        <v>#REF!</v>
      </c>
      <c r="G408" s="6"/>
      <c r="AA408" s="11" t="str">
        <f t="shared" si="13"/>
        <v/>
      </c>
      <c r="AB408" s="11" t="str">
        <f>IF(LEN($AA408)=0,"N",IF(LEN($AA408)&gt;1,"Error -- Availability entered in an incorrect format",IF($AA408=#REF!,$AA408,IF($AA408=#REF!,$AA408,IF($AA408=#REF!,$AA408,IF($AA408=#REF!,$AA408,IF($AA408=#REF!,$AA408,IF($AA408=#REF!,$AA408,"Error -- Availability entered in an incorrect format"))))))))</f>
        <v>N</v>
      </c>
    </row>
    <row r="409" spans="1:28" s="11" customFormat="1" x14ac:dyDescent="0.25">
      <c r="A409" s="7">
        <v>397</v>
      </c>
      <c r="B409" s="6"/>
      <c r="C409" s="10"/>
      <c r="D409" s="7"/>
      <c r="E409" s="10"/>
      <c r="F409" s="124" t="e">
        <f t="shared" si="12"/>
        <v>#REF!</v>
      </c>
      <c r="G409" s="6"/>
      <c r="AA409" s="11" t="str">
        <f t="shared" si="13"/>
        <v/>
      </c>
      <c r="AB409" s="11" t="str">
        <f>IF(LEN($AA409)=0,"N",IF(LEN($AA409)&gt;1,"Error -- Availability entered in an incorrect format",IF($AA409=#REF!,$AA409,IF($AA409=#REF!,$AA409,IF($AA409=#REF!,$AA409,IF($AA409=#REF!,$AA409,IF($AA409=#REF!,$AA409,IF($AA409=#REF!,$AA409,"Error -- Availability entered in an incorrect format"))))))))</f>
        <v>N</v>
      </c>
    </row>
    <row r="410" spans="1:28" s="11" customFormat="1" x14ac:dyDescent="0.25">
      <c r="A410" s="7">
        <v>398</v>
      </c>
      <c r="B410" s="6"/>
      <c r="C410" s="10"/>
      <c r="D410" s="7"/>
      <c r="E410" s="10"/>
      <c r="F410" s="124" t="e">
        <f t="shared" si="12"/>
        <v>#REF!</v>
      </c>
      <c r="G410" s="6"/>
      <c r="AA410" s="11" t="str">
        <f t="shared" si="13"/>
        <v/>
      </c>
      <c r="AB410" s="11" t="str">
        <f>IF(LEN($AA410)=0,"N",IF(LEN($AA410)&gt;1,"Error -- Availability entered in an incorrect format",IF($AA410=#REF!,$AA410,IF($AA410=#REF!,$AA410,IF($AA410=#REF!,$AA410,IF($AA410=#REF!,$AA410,IF($AA410=#REF!,$AA410,IF($AA410=#REF!,$AA410,"Error -- Availability entered in an incorrect format"))))))))</f>
        <v>N</v>
      </c>
    </row>
    <row r="411" spans="1:28" s="11" customFormat="1" x14ac:dyDescent="0.25">
      <c r="A411" s="7">
        <v>399</v>
      </c>
      <c r="B411" s="6"/>
      <c r="C411" s="10"/>
      <c r="D411" s="7"/>
      <c r="E411" s="10"/>
      <c r="F411" s="124" t="e">
        <f t="shared" si="12"/>
        <v>#REF!</v>
      </c>
      <c r="G411" s="6"/>
      <c r="AA411" s="11" t="str">
        <f t="shared" si="13"/>
        <v/>
      </c>
      <c r="AB411" s="11" t="str">
        <f>IF(LEN($AA411)=0,"N",IF(LEN($AA411)&gt;1,"Error -- Availability entered in an incorrect format",IF($AA411=#REF!,$AA411,IF($AA411=#REF!,$AA411,IF($AA411=#REF!,$AA411,IF($AA411=#REF!,$AA411,IF($AA411=#REF!,$AA411,IF($AA411=#REF!,$AA411,"Error -- Availability entered in an incorrect format"))))))))</f>
        <v>N</v>
      </c>
    </row>
    <row r="412" spans="1:28" s="11" customFormat="1" x14ac:dyDescent="0.25">
      <c r="A412" s="7">
        <v>400</v>
      </c>
      <c r="B412" s="6"/>
      <c r="C412" s="10"/>
      <c r="D412" s="7"/>
      <c r="E412" s="10"/>
      <c r="F412" s="124" t="e">
        <f t="shared" si="12"/>
        <v>#REF!</v>
      </c>
      <c r="G412" s="6"/>
      <c r="AA412" s="11" t="str">
        <f t="shared" si="13"/>
        <v/>
      </c>
      <c r="AB412" s="11" t="str">
        <f>IF(LEN($AA412)=0,"N",IF(LEN($AA412)&gt;1,"Error -- Availability entered in an incorrect format",IF($AA412=#REF!,$AA412,IF($AA412=#REF!,$AA412,IF($AA412=#REF!,$AA412,IF($AA412=#REF!,$AA412,IF($AA412=#REF!,$AA412,IF($AA412=#REF!,$AA412,"Error -- Availability entered in an incorrect format"))))))))</f>
        <v>N</v>
      </c>
    </row>
    <row r="413" spans="1:28" s="11" customFormat="1" x14ac:dyDescent="0.25">
      <c r="A413" s="7">
        <v>401</v>
      </c>
      <c r="B413" s="6"/>
      <c r="C413" s="10"/>
      <c r="D413" s="7"/>
      <c r="E413" s="10"/>
      <c r="F413" s="124" t="e">
        <f t="shared" si="12"/>
        <v>#REF!</v>
      </c>
      <c r="G413" s="6"/>
      <c r="AA413" s="11" t="str">
        <f t="shared" si="13"/>
        <v/>
      </c>
      <c r="AB413" s="11" t="str">
        <f>IF(LEN($AA413)=0,"N",IF(LEN($AA413)&gt;1,"Error -- Availability entered in an incorrect format",IF($AA413=#REF!,$AA413,IF($AA413=#REF!,$AA413,IF($AA413=#REF!,$AA413,IF($AA413=#REF!,$AA413,IF($AA413=#REF!,$AA413,IF($AA413=#REF!,$AA413,"Error -- Availability entered in an incorrect format"))))))))</f>
        <v>N</v>
      </c>
    </row>
    <row r="414" spans="1:28" s="11" customFormat="1" x14ac:dyDescent="0.25">
      <c r="A414" s="7">
        <v>402</v>
      </c>
      <c r="B414" s="6"/>
      <c r="C414" s="10"/>
      <c r="D414" s="7"/>
      <c r="E414" s="10"/>
      <c r="F414" s="124" t="e">
        <f t="shared" si="12"/>
        <v>#REF!</v>
      </c>
      <c r="G414" s="6"/>
      <c r="AA414" s="11" t="str">
        <f t="shared" si="13"/>
        <v/>
      </c>
      <c r="AB414" s="11" t="str">
        <f>IF(LEN($AA414)=0,"N",IF(LEN($AA414)&gt;1,"Error -- Availability entered in an incorrect format",IF($AA414=#REF!,$AA414,IF($AA414=#REF!,$AA414,IF($AA414=#REF!,$AA414,IF($AA414=#REF!,$AA414,IF($AA414=#REF!,$AA414,IF($AA414=#REF!,$AA414,"Error -- Availability entered in an incorrect format"))))))))</f>
        <v>N</v>
      </c>
    </row>
    <row r="415" spans="1:28" s="11" customFormat="1" x14ac:dyDescent="0.25">
      <c r="A415" s="7">
        <v>403</v>
      </c>
      <c r="B415" s="6"/>
      <c r="C415" s="10"/>
      <c r="D415" s="7"/>
      <c r="E415" s="10"/>
      <c r="F415" s="124" t="e">
        <f t="shared" si="12"/>
        <v>#REF!</v>
      </c>
      <c r="G415" s="6"/>
      <c r="AA415" s="11" t="str">
        <f t="shared" si="13"/>
        <v/>
      </c>
      <c r="AB415" s="11" t="str">
        <f>IF(LEN($AA415)=0,"N",IF(LEN($AA415)&gt;1,"Error -- Availability entered in an incorrect format",IF($AA415=#REF!,$AA415,IF($AA415=#REF!,$AA415,IF($AA415=#REF!,$AA415,IF($AA415=#REF!,$AA415,IF($AA415=#REF!,$AA415,IF($AA415=#REF!,$AA415,"Error -- Availability entered in an incorrect format"))))))))</f>
        <v>N</v>
      </c>
    </row>
    <row r="416" spans="1:28" s="11" customFormat="1" x14ac:dyDescent="0.25">
      <c r="A416" s="7">
        <v>404</v>
      </c>
      <c r="B416" s="6"/>
      <c r="C416" s="10"/>
      <c r="D416" s="7"/>
      <c r="E416" s="10"/>
      <c r="F416" s="124" t="e">
        <f t="shared" si="12"/>
        <v>#REF!</v>
      </c>
      <c r="G416" s="6"/>
      <c r="AA416" s="11" t="str">
        <f t="shared" si="13"/>
        <v/>
      </c>
      <c r="AB416" s="11" t="str">
        <f>IF(LEN($AA416)=0,"N",IF(LEN($AA416)&gt;1,"Error -- Availability entered in an incorrect format",IF($AA416=#REF!,$AA416,IF($AA416=#REF!,$AA416,IF($AA416=#REF!,$AA416,IF($AA416=#REF!,$AA416,IF($AA416=#REF!,$AA416,IF($AA416=#REF!,$AA416,"Error -- Availability entered in an incorrect format"))))))))</f>
        <v>N</v>
      </c>
    </row>
    <row r="417" spans="1:28" s="11" customFormat="1" x14ac:dyDescent="0.25">
      <c r="A417" s="7">
        <v>405</v>
      </c>
      <c r="B417" s="6"/>
      <c r="C417" s="10"/>
      <c r="D417" s="7"/>
      <c r="E417" s="10"/>
      <c r="F417" s="124" t="e">
        <f t="shared" si="12"/>
        <v>#REF!</v>
      </c>
      <c r="G417" s="6"/>
      <c r="AA417" s="11" t="str">
        <f t="shared" si="13"/>
        <v/>
      </c>
      <c r="AB417" s="11" t="str">
        <f>IF(LEN($AA417)=0,"N",IF(LEN($AA417)&gt;1,"Error -- Availability entered in an incorrect format",IF($AA417=#REF!,$AA417,IF($AA417=#REF!,$AA417,IF($AA417=#REF!,$AA417,IF($AA417=#REF!,$AA417,IF($AA417=#REF!,$AA417,IF($AA417=#REF!,$AA417,"Error -- Availability entered in an incorrect format"))))))))</f>
        <v>N</v>
      </c>
    </row>
    <row r="418" spans="1:28" s="11" customFormat="1" x14ac:dyDescent="0.25">
      <c r="A418" s="7">
        <v>406</v>
      </c>
      <c r="B418" s="6"/>
      <c r="C418" s="10"/>
      <c r="D418" s="7"/>
      <c r="E418" s="10"/>
      <c r="F418" s="124" t="e">
        <f t="shared" si="12"/>
        <v>#REF!</v>
      </c>
      <c r="G418" s="6"/>
      <c r="AA418" s="11" t="str">
        <f t="shared" si="13"/>
        <v/>
      </c>
      <c r="AB418" s="11" t="str">
        <f>IF(LEN($AA418)=0,"N",IF(LEN($AA418)&gt;1,"Error -- Availability entered in an incorrect format",IF($AA418=#REF!,$AA418,IF($AA418=#REF!,$AA418,IF($AA418=#REF!,$AA418,IF($AA418=#REF!,$AA418,IF($AA418=#REF!,$AA418,IF($AA418=#REF!,$AA418,"Error -- Availability entered in an incorrect format"))))))))</f>
        <v>N</v>
      </c>
    </row>
    <row r="419" spans="1:28" s="11" customFormat="1" x14ac:dyDescent="0.25">
      <c r="A419" s="7">
        <v>407</v>
      </c>
      <c r="B419" s="6"/>
      <c r="C419" s="10"/>
      <c r="D419" s="7"/>
      <c r="E419" s="10"/>
      <c r="F419" s="124" t="e">
        <f t="shared" si="12"/>
        <v>#REF!</v>
      </c>
      <c r="G419" s="6"/>
      <c r="AA419" s="11" t="str">
        <f t="shared" si="13"/>
        <v/>
      </c>
      <c r="AB419" s="11" t="str">
        <f>IF(LEN($AA419)=0,"N",IF(LEN($AA419)&gt;1,"Error -- Availability entered in an incorrect format",IF($AA419=#REF!,$AA419,IF($AA419=#REF!,$AA419,IF($AA419=#REF!,$AA419,IF($AA419=#REF!,$AA419,IF($AA419=#REF!,$AA419,IF($AA419=#REF!,$AA419,"Error -- Availability entered in an incorrect format"))))))))</f>
        <v>N</v>
      </c>
    </row>
    <row r="420" spans="1:28" s="11" customFormat="1" x14ac:dyDescent="0.25">
      <c r="A420" s="7">
        <v>408</v>
      </c>
      <c r="B420" s="6"/>
      <c r="C420" s="10"/>
      <c r="D420" s="7"/>
      <c r="E420" s="10"/>
      <c r="F420" s="124" t="e">
        <f t="shared" si="12"/>
        <v>#REF!</v>
      </c>
      <c r="G420" s="6"/>
      <c r="AA420" s="11" t="str">
        <f t="shared" si="13"/>
        <v/>
      </c>
      <c r="AB420" s="11" t="str">
        <f>IF(LEN($AA420)=0,"N",IF(LEN($AA420)&gt;1,"Error -- Availability entered in an incorrect format",IF($AA420=#REF!,$AA420,IF($AA420=#REF!,$AA420,IF($AA420=#REF!,$AA420,IF($AA420=#REF!,$AA420,IF($AA420=#REF!,$AA420,IF($AA420=#REF!,$AA420,"Error -- Availability entered in an incorrect format"))))))))</f>
        <v>N</v>
      </c>
    </row>
    <row r="421" spans="1:28" s="11" customFormat="1" x14ac:dyDescent="0.25">
      <c r="A421" s="7">
        <v>409</v>
      </c>
      <c r="B421" s="6"/>
      <c r="C421" s="10"/>
      <c r="D421" s="7"/>
      <c r="E421" s="10"/>
      <c r="F421" s="124" t="e">
        <f t="shared" si="12"/>
        <v>#REF!</v>
      </c>
      <c r="G421" s="6"/>
      <c r="AA421" s="11" t="str">
        <f t="shared" si="13"/>
        <v/>
      </c>
      <c r="AB421" s="11" t="str">
        <f>IF(LEN($AA421)=0,"N",IF(LEN($AA421)&gt;1,"Error -- Availability entered in an incorrect format",IF($AA421=#REF!,$AA421,IF($AA421=#REF!,$AA421,IF($AA421=#REF!,$AA421,IF($AA421=#REF!,$AA421,IF($AA421=#REF!,$AA421,IF($AA421=#REF!,$AA421,"Error -- Availability entered in an incorrect format"))))))))</f>
        <v>N</v>
      </c>
    </row>
    <row r="422" spans="1:28" s="11" customFormat="1" x14ac:dyDescent="0.25">
      <c r="A422" s="7">
        <v>410</v>
      </c>
      <c r="B422" s="6"/>
      <c r="C422" s="10"/>
      <c r="D422" s="7"/>
      <c r="E422" s="10"/>
      <c r="F422" s="124" t="e">
        <f t="shared" si="12"/>
        <v>#REF!</v>
      </c>
      <c r="G422" s="6"/>
      <c r="AA422" s="11" t="str">
        <f t="shared" si="13"/>
        <v/>
      </c>
      <c r="AB422" s="11" t="str">
        <f>IF(LEN($AA422)=0,"N",IF(LEN($AA422)&gt;1,"Error -- Availability entered in an incorrect format",IF($AA422=#REF!,$AA422,IF($AA422=#REF!,$AA422,IF($AA422=#REF!,$AA422,IF($AA422=#REF!,$AA422,IF($AA422=#REF!,$AA422,IF($AA422=#REF!,$AA422,"Error -- Availability entered in an incorrect format"))))))))</f>
        <v>N</v>
      </c>
    </row>
    <row r="423" spans="1:28" s="11" customFormat="1" x14ac:dyDescent="0.25">
      <c r="A423" s="7">
        <v>411</v>
      </c>
      <c r="B423" s="6"/>
      <c r="C423" s="10"/>
      <c r="D423" s="7"/>
      <c r="E423" s="10"/>
      <c r="F423" s="124" t="e">
        <f t="shared" si="12"/>
        <v>#REF!</v>
      </c>
      <c r="G423" s="6"/>
      <c r="AA423" s="11" t="str">
        <f t="shared" si="13"/>
        <v/>
      </c>
      <c r="AB423" s="11" t="str">
        <f>IF(LEN($AA423)=0,"N",IF(LEN($AA423)&gt;1,"Error -- Availability entered in an incorrect format",IF($AA423=#REF!,$AA423,IF($AA423=#REF!,$AA423,IF($AA423=#REF!,$AA423,IF($AA423=#REF!,$AA423,IF($AA423=#REF!,$AA423,IF($AA423=#REF!,$AA423,"Error -- Availability entered in an incorrect format"))))))))</f>
        <v>N</v>
      </c>
    </row>
    <row r="424" spans="1:28" s="11" customFormat="1" x14ac:dyDescent="0.25">
      <c r="A424" s="7">
        <v>412</v>
      </c>
      <c r="B424" s="6"/>
      <c r="C424" s="10"/>
      <c r="D424" s="7"/>
      <c r="E424" s="10"/>
      <c r="F424" s="124" t="e">
        <f t="shared" si="12"/>
        <v>#REF!</v>
      </c>
      <c r="G424" s="6"/>
      <c r="AA424" s="11" t="str">
        <f t="shared" si="13"/>
        <v/>
      </c>
      <c r="AB424" s="11" t="str">
        <f>IF(LEN($AA424)=0,"N",IF(LEN($AA424)&gt;1,"Error -- Availability entered in an incorrect format",IF($AA424=#REF!,$AA424,IF($AA424=#REF!,$AA424,IF($AA424=#REF!,$AA424,IF($AA424=#REF!,$AA424,IF($AA424=#REF!,$AA424,IF($AA424=#REF!,$AA424,"Error -- Availability entered in an incorrect format"))))))))</f>
        <v>N</v>
      </c>
    </row>
    <row r="425" spans="1:28" s="11" customFormat="1" x14ac:dyDescent="0.25">
      <c r="A425" s="7">
        <v>413</v>
      </c>
      <c r="B425" s="6"/>
      <c r="C425" s="10"/>
      <c r="D425" s="7"/>
      <c r="E425" s="10"/>
      <c r="F425" s="124" t="e">
        <f t="shared" si="12"/>
        <v>#REF!</v>
      </c>
      <c r="G425" s="6"/>
      <c r="AA425" s="11" t="str">
        <f t="shared" si="13"/>
        <v/>
      </c>
      <c r="AB425" s="11" t="str">
        <f>IF(LEN($AA425)=0,"N",IF(LEN($AA425)&gt;1,"Error -- Availability entered in an incorrect format",IF($AA425=#REF!,$AA425,IF($AA425=#REF!,$AA425,IF($AA425=#REF!,$AA425,IF($AA425=#REF!,$AA425,IF($AA425=#REF!,$AA425,IF($AA425=#REF!,$AA425,"Error -- Availability entered in an incorrect format"))))))))</f>
        <v>N</v>
      </c>
    </row>
    <row r="426" spans="1:28" s="11" customFormat="1" x14ac:dyDescent="0.25">
      <c r="A426" s="7">
        <v>414</v>
      </c>
      <c r="B426" s="6"/>
      <c r="C426" s="10"/>
      <c r="D426" s="7"/>
      <c r="E426" s="10"/>
      <c r="F426" s="124" t="e">
        <f t="shared" si="12"/>
        <v>#REF!</v>
      </c>
      <c r="G426" s="6"/>
      <c r="AA426" s="11" t="str">
        <f t="shared" si="13"/>
        <v/>
      </c>
      <c r="AB426" s="11" t="str">
        <f>IF(LEN($AA426)=0,"N",IF(LEN($AA426)&gt;1,"Error -- Availability entered in an incorrect format",IF($AA426=#REF!,$AA426,IF($AA426=#REF!,$AA426,IF($AA426=#REF!,$AA426,IF($AA426=#REF!,$AA426,IF($AA426=#REF!,$AA426,IF($AA426=#REF!,$AA426,"Error -- Availability entered in an incorrect format"))))))))</f>
        <v>N</v>
      </c>
    </row>
    <row r="427" spans="1:28" s="11" customFormat="1" x14ac:dyDescent="0.25">
      <c r="A427" s="7">
        <v>415</v>
      </c>
      <c r="B427" s="6"/>
      <c r="C427" s="10"/>
      <c r="D427" s="7"/>
      <c r="E427" s="10"/>
      <c r="F427" s="124" t="e">
        <f t="shared" si="12"/>
        <v>#REF!</v>
      </c>
      <c r="G427" s="6"/>
      <c r="AA427" s="11" t="str">
        <f t="shared" si="13"/>
        <v/>
      </c>
      <c r="AB427" s="11" t="str">
        <f>IF(LEN($AA427)=0,"N",IF(LEN($AA427)&gt;1,"Error -- Availability entered in an incorrect format",IF($AA427=#REF!,$AA427,IF($AA427=#REF!,$AA427,IF($AA427=#REF!,$AA427,IF($AA427=#REF!,$AA427,IF($AA427=#REF!,$AA427,IF($AA427=#REF!,$AA427,"Error -- Availability entered in an incorrect format"))))))))</f>
        <v>N</v>
      </c>
    </row>
    <row r="428" spans="1:28" s="11" customFormat="1" x14ac:dyDescent="0.25">
      <c r="A428" s="7">
        <v>416</v>
      </c>
      <c r="B428" s="6"/>
      <c r="C428" s="10"/>
      <c r="D428" s="7"/>
      <c r="E428" s="10"/>
      <c r="F428" s="124" t="e">
        <f t="shared" si="12"/>
        <v>#REF!</v>
      </c>
      <c r="G428" s="6"/>
      <c r="AA428" s="11" t="str">
        <f t="shared" si="13"/>
        <v/>
      </c>
      <c r="AB428" s="11" t="str">
        <f>IF(LEN($AA428)=0,"N",IF(LEN($AA428)&gt;1,"Error -- Availability entered in an incorrect format",IF($AA428=#REF!,$AA428,IF($AA428=#REF!,$AA428,IF($AA428=#REF!,$AA428,IF($AA428=#REF!,$AA428,IF($AA428=#REF!,$AA428,IF($AA428=#REF!,$AA428,"Error -- Availability entered in an incorrect format"))))))))</f>
        <v>N</v>
      </c>
    </row>
    <row r="429" spans="1:28" s="11" customFormat="1" x14ac:dyDescent="0.25">
      <c r="A429" s="7">
        <v>417</v>
      </c>
      <c r="B429" s="6"/>
      <c r="C429" s="10"/>
      <c r="D429" s="7"/>
      <c r="E429" s="10"/>
      <c r="F429" s="124" t="e">
        <f t="shared" si="12"/>
        <v>#REF!</v>
      </c>
      <c r="G429" s="6"/>
      <c r="AA429" s="11" t="str">
        <f t="shared" si="13"/>
        <v/>
      </c>
      <c r="AB429" s="11" t="str">
        <f>IF(LEN($AA429)=0,"N",IF(LEN($AA429)&gt;1,"Error -- Availability entered in an incorrect format",IF($AA429=#REF!,$AA429,IF($AA429=#REF!,$AA429,IF($AA429=#REF!,$AA429,IF($AA429=#REF!,$AA429,IF($AA429=#REF!,$AA429,IF($AA429=#REF!,$AA429,"Error -- Availability entered in an incorrect format"))))))))</f>
        <v>N</v>
      </c>
    </row>
    <row r="430" spans="1:28" s="11" customFormat="1" x14ac:dyDescent="0.25">
      <c r="A430" s="7">
        <v>418</v>
      </c>
      <c r="B430" s="6"/>
      <c r="C430" s="10"/>
      <c r="D430" s="7"/>
      <c r="E430" s="10"/>
      <c r="F430" s="124" t="e">
        <f t="shared" si="12"/>
        <v>#REF!</v>
      </c>
      <c r="G430" s="6"/>
      <c r="AA430" s="11" t="str">
        <f t="shared" si="13"/>
        <v/>
      </c>
      <c r="AB430" s="11" t="str">
        <f>IF(LEN($AA430)=0,"N",IF(LEN($AA430)&gt;1,"Error -- Availability entered in an incorrect format",IF($AA430=#REF!,$AA430,IF($AA430=#REF!,$AA430,IF($AA430=#REF!,$AA430,IF($AA430=#REF!,$AA430,IF($AA430=#REF!,$AA430,IF($AA430=#REF!,$AA430,"Error -- Availability entered in an incorrect format"))))))))</f>
        <v>N</v>
      </c>
    </row>
    <row r="431" spans="1:28" s="11" customFormat="1" x14ac:dyDescent="0.25">
      <c r="A431" s="7">
        <v>419</v>
      </c>
      <c r="B431" s="6"/>
      <c r="C431" s="10"/>
      <c r="D431" s="7"/>
      <c r="E431" s="10"/>
      <c r="F431" s="124" t="e">
        <f t="shared" si="12"/>
        <v>#REF!</v>
      </c>
      <c r="G431" s="6"/>
      <c r="AA431" s="11" t="str">
        <f t="shared" si="13"/>
        <v/>
      </c>
      <c r="AB431" s="11" t="str">
        <f>IF(LEN($AA431)=0,"N",IF(LEN($AA431)&gt;1,"Error -- Availability entered in an incorrect format",IF($AA431=#REF!,$AA431,IF($AA431=#REF!,$AA431,IF($AA431=#REF!,$AA431,IF($AA431=#REF!,$AA431,IF($AA431=#REF!,$AA431,IF($AA431=#REF!,$AA431,"Error -- Availability entered in an incorrect format"))))))))</f>
        <v>N</v>
      </c>
    </row>
    <row r="432" spans="1:28" s="11" customFormat="1" x14ac:dyDescent="0.25">
      <c r="A432" s="7">
        <v>420</v>
      </c>
      <c r="B432" s="6"/>
      <c r="C432" s="10"/>
      <c r="D432" s="7"/>
      <c r="E432" s="10"/>
      <c r="F432" s="124" t="e">
        <f t="shared" si="12"/>
        <v>#REF!</v>
      </c>
      <c r="G432" s="6"/>
      <c r="AA432" s="11" t="str">
        <f t="shared" si="13"/>
        <v/>
      </c>
      <c r="AB432" s="11" t="str">
        <f>IF(LEN($AA432)=0,"N",IF(LEN($AA432)&gt;1,"Error -- Availability entered in an incorrect format",IF($AA432=#REF!,$AA432,IF($AA432=#REF!,$AA432,IF($AA432=#REF!,$AA432,IF($AA432=#REF!,$AA432,IF($AA432=#REF!,$AA432,IF($AA432=#REF!,$AA432,"Error -- Availability entered in an incorrect format"))))))))</f>
        <v>N</v>
      </c>
    </row>
    <row r="433" spans="1:28" s="11" customFormat="1" x14ac:dyDescent="0.25">
      <c r="A433" s="7">
        <v>421</v>
      </c>
      <c r="B433" s="6"/>
      <c r="C433" s="10"/>
      <c r="D433" s="7"/>
      <c r="E433" s="10"/>
      <c r="F433" s="124" t="e">
        <f t="shared" si="12"/>
        <v>#REF!</v>
      </c>
      <c r="G433" s="6"/>
      <c r="AA433" s="11" t="str">
        <f t="shared" si="13"/>
        <v/>
      </c>
      <c r="AB433" s="11" t="str">
        <f>IF(LEN($AA433)=0,"N",IF(LEN($AA433)&gt;1,"Error -- Availability entered in an incorrect format",IF($AA433=#REF!,$AA433,IF($AA433=#REF!,$AA433,IF($AA433=#REF!,$AA433,IF($AA433=#REF!,$AA433,IF($AA433=#REF!,$AA433,IF($AA433=#REF!,$AA433,"Error -- Availability entered in an incorrect format"))))))))</f>
        <v>N</v>
      </c>
    </row>
    <row r="434" spans="1:28" s="11" customFormat="1" x14ac:dyDescent="0.25">
      <c r="A434" s="7">
        <v>422</v>
      </c>
      <c r="B434" s="6"/>
      <c r="C434" s="10"/>
      <c r="D434" s="7"/>
      <c r="E434" s="10"/>
      <c r="F434" s="124" t="e">
        <f t="shared" si="12"/>
        <v>#REF!</v>
      </c>
      <c r="G434" s="6"/>
      <c r="AA434" s="11" t="str">
        <f t="shared" si="13"/>
        <v/>
      </c>
      <c r="AB434" s="11" t="str">
        <f>IF(LEN($AA434)=0,"N",IF(LEN($AA434)&gt;1,"Error -- Availability entered in an incorrect format",IF($AA434=#REF!,$AA434,IF($AA434=#REF!,$AA434,IF($AA434=#REF!,$AA434,IF($AA434=#REF!,$AA434,IF($AA434=#REF!,$AA434,IF($AA434=#REF!,$AA434,"Error -- Availability entered in an incorrect format"))))))))</f>
        <v>N</v>
      </c>
    </row>
    <row r="435" spans="1:28" s="11" customFormat="1" x14ac:dyDescent="0.25">
      <c r="A435" s="7">
        <v>423</v>
      </c>
      <c r="B435" s="6"/>
      <c r="C435" s="10"/>
      <c r="D435" s="7"/>
      <c r="E435" s="10"/>
      <c r="F435" s="124" t="e">
        <f t="shared" si="12"/>
        <v>#REF!</v>
      </c>
      <c r="G435" s="6"/>
      <c r="AA435" s="11" t="str">
        <f t="shared" si="13"/>
        <v/>
      </c>
      <c r="AB435" s="11" t="str">
        <f>IF(LEN($AA435)=0,"N",IF(LEN($AA435)&gt;1,"Error -- Availability entered in an incorrect format",IF($AA435=#REF!,$AA435,IF($AA435=#REF!,$AA435,IF($AA435=#REF!,$AA435,IF($AA435=#REF!,$AA435,IF($AA435=#REF!,$AA435,IF($AA435=#REF!,$AA435,"Error -- Availability entered in an incorrect format"))))))))</f>
        <v>N</v>
      </c>
    </row>
    <row r="436" spans="1:28" s="11" customFormat="1" x14ac:dyDescent="0.25">
      <c r="A436" s="7">
        <v>424</v>
      </c>
      <c r="B436" s="6"/>
      <c r="C436" s="10"/>
      <c r="D436" s="7"/>
      <c r="E436" s="10"/>
      <c r="F436" s="124" t="e">
        <f t="shared" si="12"/>
        <v>#REF!</v>
      </c>
      <c r="G436" s="6"/>
      <c r="AA436" s="11" t="str">
        <f t="shared" si="13"/>
        <v/>
      </c>
      <c r="AB436" s="11" t="str">
        <f>IF(LEN($AA436)=0,"N",IF(LEN($AA436)&gt;1,"Error -- Availability entered in an incorrect format",IF($AA436=#REF!,$AA436,IF($AA436=#REF!,$AA436,IF($AA436=#REF!,$AA436,IF($AA436=#REF!,$AA436,IF($AA436=#REF!,$AA436,IF($AA436=#REF!,$AA436,"Error -- Availability entered in an incorrect format"))))))))</f>
        <v>N</v>
      </c>
    </row>
    <row r="437" spans="1:28" s="11" customFormat="1" x14ac:dyDescent="0.25">
      <c r="A437" s="7">
        <v>425</v>
      </c>
      <c r="B437" s="6"/>
      <c r="C437" s="10"/>
      <c r="D437" s="7"/>
      <c r="E437" s="10"/>
      <c r="F437" s="124" t="e">
        <f t="shared" si="12"/>
        <v>#REF!</v>
      </c>
      <c r="G437" s="6"/>
      <c r="AA437" s="11" t="str">
        <f t="shared" si="13"/>
        <v/>
      </c>
      <c r="AB437" s="11" t="str">
        <f>IF(LEN($AA437)=0,"N",IF(LEN($AA437)&gt;1,"Error -- Availability entered in an incorrect format",IF($AA437=#REF!,$AA437,IF($AA437=#REF!,$AA437,IF($AA437=#REF!,$AA437,IF($AA437=#REF!,$AA437,IF($AA437=#REF!,$AA437,IF($AA437=#REF!,$AA437,"Error -- Availability entered in an incorrect format"))))))))</f>
        <v>N</v>
      </c>
    </row>
    <row r="438" spans="1:28" s="11" customFormat="1" x14ac:dyDescent="0.25">
      <c r="A438" s="7">
        <v>426</v>
      </c>
      <c r="B438" s="6"/>
      <c r="C438" s="10"/>
      <c r="D438" s="7"/>
      <c r="E438" s="10"/>
      <c r="F438" s="124" t="e">
        <f t="shared" si="12"/>
        <v>#REF!</v>
      </c>
      <c r="G438" s="6"/>
      <c r="AA438" s="11" t="str">
        <f t="shared" si="13"/>
        <v/>
      </c>
      <c r="AB438" s="11" t="str">
        <f>IF(LEN($AA438)=0,"N",IF(LEN($AA438)&gt;1,"Error -- Availability entered in an incorrect format",IF($AA438=#REF!,$AA438,IF($AA438=#REF!,$AA438,IF($AA438=#REF!,$AA438,IF($AA438=#REF!,$AA438,IF($AA438=#REF!,$AA438,IF($AA438=#REF!,$AA438,"Error -- Availability entered in an incorrect format"))))))))</f>
        <v>N</v>
      </c>
    </row>
    <row r="439" spans="1:28" s="11" customFormat="1" x14ac:dyDescent="0.25">
      <c r="A439" s="7">
        <v>427</v>
      </c>
      <c r="B439" s="6"/>
      <c r="C439" s="10"/>
      <c r="D439" s="7"/>
      <c r="E439" s="10"/>
      <c r="F439" s="124" t="e">
        <f t="shared" si="12"/>
        <v>#REF!</v>
      </c>
      <c r="G439" s="6"/>
      <c r="AA439" s="11" t="str">
        <f t="shared" si="13"/>
        <v/>
      </c>
      <c r="AB439" s="11" t="str">
        <f>IF(LEN($AA439)=0,"N",IF(LEN($AA439)&gt;1,"Error -- Availability entered in an incorrect format",IF($AA439=#REF!,$AA439,IF($AA439=#REF!,$AA439,IF($AA439=#REF!,$AA439,IF($AA439=#REF!,$AA439,IF($AA439=#REF!,$AA439,IF($AA439=#REF!,$AA439,"Error -- Availability entered in an incorrect format"))))))))</f>
        <v>N</v>
      </c>
    </row>
    <row r="440" spans="1:28" s="11" customFormat="1" x14ac:dyDescent="0.25">
      <c r="A440" s="7">
        <v>428</v>
      </c>
      <c r="B440" s="6"/>
      <c r="C440" s="10"/>
      <c r="D440" s="7"/>
      <c r="E440" s="10"/>
      <c r="F440" s="124" t="e">
        <f t="shared" si="12"/>
        <v>#REF!</v>
      </c>
      <c r="G440" s="6"/>
      <c r="AA440" s="11" t="str">
        <f t="shared" si="13"/>
        <v/>
      </c>
      <c r="AB440" s="11" t="str">
        <f>IF(LEN($AA440)=0,"N",IF(LEN($AA440)&gt;1,"Error -- Availability entered in an incorrect format",IF($AA440=#REF!,$AA440,IF($AA440=#REF!,$AA440,IF($AA440=#REF!,$AA440,IF($AA440=#REF!,$AA440,IF($AA440=#REF!,$AA440,IF($AA440=#REF!,$AA440,"Error -- Availability entered in an incorrect format"))))))))</f>
        <v>N</v>
      </c>
    </row>
    <row r="441" spans="1:28" s="11" customFormat="1" x14ac:dyDescent="0.25">
      <c r="A441" s="7">
        <v>429</v>
      </c>
      <c r="B441" s="6"/>
      <c r="C441" s="10"/>
      <c r="D441" s="7"/>
      <c r="E441" s="10"/>
      <c r="F441" s="124" t="e">
        <f t="shared" si="12"/>
        <v>#REF!</v>
      </c>
      <c r="G441" s="6"/>
      <c r="AA441" s="11" t="str">
        <f t="shared" si="13"/>
        <v/>
      </c>
      <c r="AB441" s="11" t="str">
        <f>IF(LEN($AA441)=0,"N",IF(LEN($AA441)&gt;1,"Error -- Availability entered in an incorrect format",IF($AA441=#REF!,$AA441,IF($AA441=#REF!,$AA441,IF($AA441=#REF!,$AA441,IF($AA441=#REF!,$AA441,IF($AA441=#REF!,$AA441,IF($AA441=#REF!,$AA441,"Error -- Availability entered in an incorrect format"))))))))</f>
        <v>N</v>
      </c>
    </row>
    <row r="442" spans="1:28" s="11" customFormat="1" x14ac:dyDescent="0.25">
      <c r="A442" s="7">
        <v>430</v>
      </c>
      <c r="B442" s="6"/>
      <c r="C442" s="10"/>
      <c r="D442" s="7"/>
      <c r="E442" s="10"/>
      <c r="F442" s="124" t="e">
        <f t="shared" si="12"/>
        <v>#REF!</v>
      </c>
      <c r="G442" s="6"/>
      <c r="AA442" s="11" t="str">
        <f t="shared" si="13"/>
        <v/>
      </c>
      <c r="AB442" s="11" t="str">
        <f>IF(LEN($AA442)=0,"N",IF(LEN($AA442)&gt;1,"Error -- Availability entered in an incorrect format",IF($AA442=#REF!,$AA442,IF($AA442=#REF!,$AA442,IF($AA442=#REF!,$AA442,IF($AA442=#REF!,$AA442,IF($AA442=#REF!,$AA442,IF($AA442=#REF!,$AA442,"Error -- Availability entered in an incorrect format"))))))))</f>
        <v>N</v>
      </c>
    </row>
    <row r="443" spans="1:28" s="11" customFormat="1" x14ac:dyDescent="0.25">
      <c r="A443" s="7">
        <v>431</v>
      </c>
      <c r="B443" s="6"/>
      <c r="C443" s="10"/>
      <c r="D443" s="7"/>
      <c r="E443" s="10"/>
      <c r="F443" s="124" t="e">
        <f t="shared" si="12"/>
        <v>#REF!</v>
      </c>
      <c r="G443" s="6"/>
      <c r="AA443" s="11" t="str">
        <f t="shared" si="13"/>
        <v/>
      </c>
      <c r="AB443" s="11" t="str">
        <f>IF(LEN($AA443)=0,"N",IF(LEN($AA443)&gt;1,"Error -- Availability entered in an incorrect format",IF($AA443=#REF!,$AA443,IF($AA443=#REF!,$AA443,IF($AA443=#REF!,$AA443,IF($AA443=#REF!,$AA443,IF($AA443=#REF!,$AA443,IF($AA443=#REF!,$AA443,"Error -- Availability entered in an incorrect format"))))))))</f>
        <v>N</v>
      </c>
    </row>
    <row r="444" spans="1:28" s="11" customFormat="1" x14ac:dyDescent="0.25">
      <c r="A444" s="7">
        <v>432</v>
      </c>
      <c r="B444" s="6"/>
      <c r="C444" s="10"/>
      <c r="D444" s="7"/>
      <c r="E444" s="10"/>
      <c r="F444" s="124" t="e">
        <f t="shared" si="12"/>
        <v>#REF!</v>
      </c>
      <c r="G444" s="6"/>
      <c r="AA444" s="11" t="str">
        <f t="shared" si="13"/>
        <v/>
      </c>
      <c r="AB444" s="11" t="str">
        <f>IF(LEN($AA444)=0,"N",IF(LEN($AA444)&gt;1,"Error -- Availability entered in an incorrect format",IF($AA444=#REF!,$AA444,IF($AA444=#REF!,$AA444,IF($AA444=#REF!,$AA444,IF($AA444=#REF!,$AA444,IF($AA444=#REF!,$AA444,IF($AA444=#REF!,$AA444,"Error -- Availability entered in an incorrect format"))))))))</f>
        <v>N</v>
      </c>
    </row>
    <row r="445" spans="1:28" s="11" customFormat="1" x14ac:dyDescent="0.25">
      <c r="A445" s="7">
        <v>433</v>
      </c>
      <c r="B445" s="6"/>
      <c r="C445" s="10"/>
      <c r="D445" s="7"/>
      <c r="E445" s="10"/>
      <c r="F445" s="124" t="e">
        <f t="shared" si="12"/>
        <v>#REF!</v>
      </c>
      <c r="G445" s="6"/>
      <c r="AA445" s="11" t="str">
        <f t="shared" si="13"/>
        <v/>
      </c>
      <c r="AB445" s="11" t="str">
        <f>IF(LEN($AA445)=0,"N",IF(LEN($AA445)&gt;1,"Error -- Availability entered in an incorrect format",IF($AA445=#REF!,$AA445,IF($AA445=#REF!,$AA445,IF($AA445=#REF!,$AA445,IF($AA445=#REF!,$AA445,IF($AA445=#REF!,$AA445,IF($AA445=#REF!,$AA445,"Error -- Availability entered in an incorrect format"))))))))</f>
        <v>N</v>
      </c>
    </row>
    <row r="446" spans="1:28" s="11" customFormat="1" x14ac:dyDescent="0.25">
      <c r="A446" s="7">
        <v>434</v>
      </c>
      <c r="B446" s="6"/>
      <c r="C446" s="10"/>
      <c r="D446" s="7"/>
      <c r="E446" s="10"/>
      <c r="F446" s="124" t="e">
        <f t="shared" si="12"/>
        <v>#REF!</v>
      </c>
      <c r="G446" s="6"/>
      <c r="AA446" s="11" t="str">
        <f t="shared" si="13"/>
        <v/>
      </c>
      <c r="AB446" s="11" t="str">
        <f>IF(LEN($AA446)=0,"N",IF(LEN($AA446)&gt;1,"Error -- Availability entered in an incorrect format",IF($AA446=#REF!,$AA446,IF($AA446=#REF!,$AA446,IF($AA446=#REF!,$AA446,IF($AA446=#REF!,$AA446,IF($AA446=#REF!,$AA446,IF($AA446=#REF!,$AA446,"Error -- Availability entered in an incorrect format"))))))))</f>
        <v>N</v>
      </c>
    </row>
    <row r="447" spans="1:28" s="11" customFormat="1" x14ac:dyDescent="0.25">
      <c r="A447" s="7">
        <v>435</v>
      </c>
      <c r="B447" s="6"/>
      <c r="C447" s="10"/>
      <c r="D447" s="7"/>
      <c r="E447" s="10"/>
      <c r="F447" s="124" t="e">
        <f t="shared" si="12"/>
        <v>#REF!</v>
      </c>
      <c r="G447" s="6"/>
      <c r="AA447" s="11" t="str">
        <f t="shared" si="13"/>
        <v/>
      </c>
      <c r="AB447" s="11" t="str">
        <f>IF(LEN($AA447)=0,"N",IF(LEN($AA447)&gt;1,"Error -- Availability entered in an incorrect format",IF($AA447=#REF!,$AA447,IF($AA447=#REF!,$AA447,IF($AA447=#REF!,$AA447,IF($AA447=#REF!,$AA447,IF($AA447=#REF!,$AA447,IF($AA447=#REF!,$AA447,"Error -- Availability entered in an incorrect format"))))))))</f>
        <v>N</v>
      </c>
    </row>
    <row r="448" spans="1:28" s="11" customFormat="1" x14ac:dyDescent="0.25">
      <c r="A448" s="7">
        <v>436</v>
      </c>
      <c r="B448" s="6"/>
      <c r="C448" s="10"/>
      <c r="D448" s="7"/>
      <c r="E448" s="10"/>
      <c r="F448" s="124" t="e">
        <f t="shared" si="12"/>
        <v>#REF!</v>
      </c>
      <c r="G448" s="6"/>
      <c r="AA448" s="11" t="str">
        <f t="shared" si="13"/>
        <v/>
      </c>
      <c r="AB448" s="11" t="str">
        <f>IF(LEN($AA448)=0,"N",IF(LEN($AA448)&gt;1,"Error -- Availability entered in an incorrect format",IF($AA448=#REF!,$AA448,IF($AA448=#REF!,$AA448,IF($AA448=#REF!,$AA448,IF($AA448=#REF!,$AA448,IF($AA448=#REF!,$AA448,IF($AA448=#REF!,$AA448,"Error -- Availability entered in an incorrect format"))))))))</f>
        <v>N</v>
      </c>
    </row>
    <row r="449" spans="1:28" s="11" customFormat="1" x14ac:dyDescent="0.25">
      <c r="A449" s="7">
        <v>437</v>
      </c>
      <c r="B449" s="6"/>
      <c r="C449" s="10"/>
      <c r="D449" s="7"/>
      <c r="E449" s="10"/>
      <c r="F449" s="124" t="e">
        <f t="shared" si="12"/>
        <v>#REF!</v>
      </c>
      <c r="G449" s="6"/>
      <c r="AA449" s="11" t="str">
        <f t="shared" si="13"/>
        <v/>
      </c>
      <c r="AB449" s="11" t="str">
        <f>IF(LEN($AA449)=0,"N",IF(LEN($AA449)&gt;1,"Error -- Availability entered in an incorrect format",IF($AA449=#REF!,$AA449,IF($AA449=#REF!,$AA449,IF($AA449=#REF!,$AA449,IF($AA449=#REF!,$AA449,IF($AA449=#REF!,$AA449,IF($AA449=#REF!,$AA449,"Error -- Availability entered in an incorrect format"))))))))</f>
        <v>N</v>
      </c>
    </row>
    <row r="450" spans="1:28" s="11" customFormat="1" x14ac:dyDescent="0.25">
      <c r="A450" s="7">
        <v>438</v>
      </c>
      <c r="B450" s="6"/>
      <c r="C450" s="10"/>
      <c r="D450" s="7"/>
      <c r="E450" s="10"/>
      <c r="F450" s="124" t="e">
        <f t="shared" si="12"/>
        <v>#REF!</v>
      </c>
      <c r="G450" s="6"/>
      <c r="AA450" s="11" t="str">
        <f t="shared" si="13"/>
        <v/>
      </c>
      <c r="AB450" s="11" t="str">
        <f>IF(LEN($AA450)=0,"N",IF(LEN($AA450)&gt;1,"Error -- Availability entered in an incorrect format",IF($AA450=#REF!,$AA450,IF($AA450=#REF!,$AA450,IF($AA450=#REF!,$AA450,IF($AA450=#REF!,$AA450,IF($AA450=#REF!,$AA450,IF($AA450=#REF!,$AA450,"Error -- Availability entered in an incorrect format"))))))))</f>
        <v>N</v>
      </c>
    </row>
    <row r="451" spans="1:28" s="11" customFormat="1" x14ac:dyDescent="0.25">
      <c r="A451" s="7">
        <v>439</v>
      </c>
      <c r="B451" s="6"/>
      <c r="C451" s="10"/>
      <c r="D451" s="7"/>
      <c r="E451" s="10"/>
      <c r="F451" s="124" t="e">
        <f t="shared" si="12"/>
        <v>#REF!</v>
      </c>
      <c r="G451" s="6"/>
      <c r="AA451" s="11" t="str">
        <f t="shared" si="13"/>
        <v/>
      </c>
      <c r="AB451" s="11" t="str">
        <f>IF(LEN($AA451)=0,"N",IF(LEN($AA451)&gt;1,"Error -- Availability entered in an incorrect format",IF($AA451=#REF!,$AA451,IF($AA451=#REF!,$AA451,IF($AA451=#REF!,$AA451,IF($AA451=#REF!,$AA451,IF($AA451=#REF!,$AA451,IF($AA451=#REF!,$AA451,"Error -- Availability entered in an incorrect format"))))))))</f>
        <v>N</v>
      </c>
    </row>
    <row r="452" spans="1:28" s="11" customFormat="1" x14ac:dyDescent="0.25">
      <c r="A452" s="7">
        <v>440</v>
      </c>
      <c r="B452" s="6"/>
      <c r="C452" s="10"/>
      <c r="D452" s="7"/>
      <c r="E452" s="10"/>
      <c r="F452" s="124" t="e">
        <f t="shared" si="12"/>
        <v>#REF!</v>
      </c>
      <c r="G452" s="6"/>
      <c r="AA452" s="11" t="str">
        <f t="shared" si="13"/>
        <v/>
      </c>
      <c r="AB452" s="11" t="str">
        <f>IF(LEN($AA452)=0,"N",IF(LEN($AA452)&gt;1,"Error -- Availability entered in an incorrect format",IF($AA452=#REF!,$AA452,IF($AA452=#REF!,$AA452,IF($AA452=#REF!,$AA452,IF($AA452=#REF!,$AA452,IF($AA452=#REF!,$AA452,IF($AA452=#REF!,$AA452,"Error -- Availability entered in an incorrect format"))))))))</f>
        <v>N</v>
      </c>
    </row>
    <row r="453" spans="1:28" s="11" customFormat="1" x14ac:dyDescent="0.25">
      <c r="A453" s="7">
        <v>441</v>
      </c>
      <c r="B453" s="6"/>
      <c r="C453" s="10"/>
      <c r="D453" s="7"/>
      <c r="E453" s="10"/>
      <c r="F453" s="124" t="e">
        <f t="shared" si="12"/>
        <v>#REF!</v>
      </c>
      <c r="G453" s="6"/>
      <c r="AA453" s="11" t="str">
        <f t="shared" si="13"/>
        <v/>
      </c>
      <c r="AB453" s="11" t="str">
        <f>IF(LEN($AA453)=0,"N",IF(LEN($AA453)&gt;1,"Error -- Availability entered in an incorrect format",IF($AA453=#REF!,$AA453,IF($AA453=#REF!,$AA453,IF($AA453=#REF!,$AA453,IF($AA453=#REF!,$AA453,IF($AA453=#REF!,$AA453,IF($AA453=#REF!,$AA453,"Error -- Availability entered in an incorrect format"))))))))</f>
        <v>N</v>
      </c>
    </row>
    <row r="454" spans="1:28" s="11" customFormat="1" x14ac:dyDescent="0.25">
      <c r="A454" s="7">
        <v>442</v>
      </c>
      <c r="B454" s="6"/>
      <c r="C454" s="10"/>
      <c r="D454" s="7"/>
      <c r="E454" s="10"/>
      <c r="F454" s="124" t="e">
        <f t="shared" si="12"/>
        <v>#REF!</v>
      </c>
      <c r="G454" s="6"/>
      <c r="AA454" s="11" t="str">
        <f t="shared" si="13"/>
        <v/>
      </c>
      <c r="AB454" s="11" t="str">
        <f>IF(LEN($AA454)=0,"N",IF(LEN($AA454)&gt;1,"Error -- Availability entered in an incorrect format",IF($AA454=#REF!,$AA454,IF($AA454=#REF!,$AA454,IF($AA454=#REF!,$AA454,IF($AA454=#REF!,$AA454,IF($AA454=#REF!,$AA454,IF($AA454=#REF!,$AA454,"Error -- Availability entered in an incorrect format"))))))))</f>
        <v>N</v>
      </c>
    </row>
    <row r="455" spans="1:28" s="11" customFormat="1" x14ac:dyDescent="0.25">
      <c r="A455" s="7">
        <v>443</v>
      </c>
      <c r="B455" s="6"/>
      <c r="C455" s="10"/>
      <c r="D455" s="7"/>
      <c r="E455" s="10"/>
      <c r="F455" s="124" t="e">
        <f t="shared" si="12"/>
        <v>#REF!</v>
      </c>
      <c r="G455" s="6"/>
      <c r="AA455" s="11" t="str">
        <f t="shared" si="13"/>
        <v/>
      </c>
      <c r="AB455" s="11" t="str">
        <f>IF(LEN($AA455)=0,"N",IF(LEN($AA455)&gt;1,"Error -- Availability entered in an incorrect format",IF($AA455=#REF!,$AA455,IF($AA455=#REF!,$AA455,IF($AA455=#REF!,$AA455,IF($AA455=#REF!,$AA455,IF($AA455=#REF!,$AA455,IF($AA455=#REF!,$AA455,"Error -- Availability entered in an incorrect format"))))))))</f>
        <v>N</v>
      </c>
    </row>
    <row r="456" spans="1:28" s="11" customFormat="1" x14ac:dyDescent="0.25">
      <c r="A456" s="7">
        <v>444</v>
      </c>
      <c r="B456" s="6"/>
      <c r="C456" s="10"/>
      <c r="D456" s="7"/>
      <c r="E456" s="10"/>
      <c r="F456" s="124" t="e">
        <f t="shared" si="12"/>
        <v>#REF!</v>
      </c>
      <c r="G456" s="6"/>
      <c r="AA456" s="11" t="str">
        <f t="shared" si="13"/>
        <v/>
      </c>
      <c r="AB456" s="11" t="str">
        <f>IF(LEN($AA456)=0,"N",IF(LEN($AA456)&gt;1,"Error -- Availability entered in an incorrect format",IF($AA456=#REF!,$AA456,IF($AA456=#REF!,$AA456,IF($AA456=#REF!,$AA456,IF($AA456=#REF!,$AA456,IF($AA456=#REF!,$AA456,IF($AA456=#REF!,$AA456,"Error -- Availability entered in an incorrect format"))))))))</f>
        <v>N</v>
      </c>
    </row>
    <row r="457" spans="1:28" s="11" customFormat="1" x14ac:dyDescent="0.25">
      <c r="A457" s="7">
        <v>445</v>
      </c>
      <c r="B457" s="6"/>
      <c r="C457" s="10"/>
      <c r="D457" s="7"/>
      <c r="E457" s="10"/>
      <c r="F457" s="124" t="e">
        <f t="shared" si="12"/>
        <v>#REF!</v>
      </c>
      <c r="G457" s="6"/>
      <c r="AA457" s="11" t="str">
        <f t="shared" si="13"/>
        <v/>
      </c>
      <c r="AB457" s="11" t="str">
        <f>IF(LEN($AA457)=0,"N",IF(LEN($AA457)&gt;1,"Error -- Availability entered in an incorrect format",IF($AA457=#REF!,$AA457,IF($AA457=#REF!,$AA457,IF($AA457=#REF!,$AA457,IF($AA457=#REF!,$AA457,IF($AA457=#REF!,$AA457,IF($AA457=#REF!,$AA457,"Error -- Availability entered in an incorrect format"))))))))</f>
        <v>N</v>
      </c>
    </row>
    <row r="458" spans="1:28" s="11" customFormat="1" x14ac:dyDescent="0.25">
      <c r="A458" s="7">
        <v>446</v>
      </c>
      <c r="B458" s="6"/>
      <c r="C458" s="10"/>
      <c r="D458" s="7"/>
      <c r="E458" s="10"/>
      <c r="F458" s="124" t="e">
        <f t="shared" si="12"/>
        <v>#REF!</v>
      </c>
      <c r="G458" s="6"/>
      <c r="AA458" s="11" t="str">
        <f t="shared" si="13"/>
        <v/>
      </c>
      <c r="AB458" s="11" t="str">
        <f>IF(LEN($AA458)=0,"N",IF(LEN($AA458)&gt;1,"Error -- Availability entered in an incorrect format",IF($AA458=#REF!,$AA458,IF($AA458=#REF!,$AA458,IF($AA458=#REF!,$AA458,IF($AA458=#REF!,$AA458,IF($AA458=#REF!,$AA458,IF($AA458=#REF!,$AA458,"Error -- Availability entered in an incorrect format"))))))))</f>
        <v>N</v>
      </c>
    </row>
    <row r="459" spans="1:28" s="11" customFormat="1" x14ac:dyDescent="0.25">
      <c r="A459" s="7">
        <v>447</v>
      </c>
      <c r="B459" s="6"/>
      <c r="C459" s="10"/>
      <c r="D459" s="7"/>
      <c r="E459" s="10"/>
      <c r="F459" s="124" t="e">
        <f t="shared" si="12"/>
        <v>#REF!</v>
      </c>
      <c r="G459" s="6"/>
      <c r="AA459" s="11" t="str">
        <f t="shared" si="13"/>
        <v/>
      </c>
      <c r="AB459" s="11" t="str">
        <f>IF(LEN($AA459)=0,"N",IF(LEN($AA459)&gt;1,"Error -- Availability entered in an incorrect format",IF($AA459=#REF!,$AA459,IF($AA459=#REF!,$AA459,IF($AA459=#REF!,$AA459,IF($AA459=#REF!,$AA459,IF($AA459=#REF!,$AA459,IF($AA459=#REF!,$AA459,"Error -- Availability entered in an incorrect format"))))))))</f>
        <v>N</v>
      </c>
    </row>
    <row r="460" spans="1:28" s="11" customFormat="1" x14ac:dyDescent="0.25">
      <c r="A460" s="7">
        <v>448</v>
      </c>
      <c r="B460" s="6"/>
      <c r="C460" s="10"/>
      <c r="D460" s="7"/>
      <c r="E460" s="10"/>
      <c r="F460" s="124" t="e">
        <f t="shared" si="12"/>
        <v>#REF!</v>
      </c>
      <c r="G460" s="6"/>
      <c r="AA460" s="11" t="str">
        <f t="shared" si="13"/>
        <v/>
      </c>
      <c r="AB460" s="11" t="str">
        <f>IF(LEN($AA460)=0,"N",IF(LEN($AA460)&gt;1,"Error -- Availability entered in an incorrect format",IF($AA460=#REF!,$AA460,IF($AA460=#REF!,$AA460,IF($AA460=#REF!,$AA460,IF($AA460=#REF!,$AA460,IF($AA460=#REF!,$AA460,IF($AA460=#REF!,$AA460,"Error -- Availability entered in an incorrect format"))))))))</f>
        <v>N</v>
      </c>
    </row>
    <row r="461" spans="1:28" s="11" customFormat="1" x14ac:dyDescent="0.25">
      <c r="A461" s="7">
        <v>449</v>
      </c>
      <c r="B461" s="6"/>
      <c r="C461" s="10"/>
      <c r="D461" s="7"/>
      <c r="E461" s="10"/>
      <c r="F461" s="124" t="e">
        <f t="shared" si="12"/>
        <v>#REF!</v>
      </c>
      <c r="G461" s="6"/>
      <c r="AA461" s="11" t="str">
        <f t="shared" si="13"/>
        <v/>
      </c>
      <c r="AB461" s="11" t="str">
        <f>IF(LEN($AA461)=0,"N",IF(LEN($AA461)&gt;1,"Error -- Availability entered in an incorrect format",IF($AA461=#REF!,$AA461,IF($AA461=#REF!,$AA461,IF($AA461=#REF!,$AA461,IF($AA461=#REF!,$AA461,IF($AA461=#REF!,$AA461,IF($AA461=#REF!,$AA461,"Error -- Availability entered in an incorrect format"))))))))</f>
        <v>N</v>
      </c>
    </row>
    <row r="462" spans="1:28" s="11" customFormat="1" x14ac:dyDescent="0.25">
      <c r="A462" s="7">
        <v>450</v>
      </c>
      <c r="B462" s="6"/>
      <c r="C462" s="10"/>
      <c r="D462" s="7"/>
      <c r="E462" s="10"/>
      <c r="F462" s="124" t="e">
        <f t="shared" ref="F462:F525" si="14">IF($D$10=$A$9,"N/A",$D$10)</f>
        <v>#REF!</v>
      </c>
      <c r="G462" s="6"/>
      <c r="AA462" s="11" t="str">
        <f t="shared" ref="AA462:AA525" si="15">TRIM($D462)</f>
        <v/>
      </c>
      <c r="AB462" s="11" t="str">
        <f>IF(LEN($AA462)=0,"N",IF(LEN($AA462)&gt;1,"Error -- Availability entered in an incorrect format",IF($AA462=#REF!,$AA462,IF($AA462=#REF!,$AA462,IF($AA462=#REF!,$AA462,IF($AA462=#REF!,$AA462,IF($AA462=#REF!,$AA462,IF($AA462=#REF!,$AA462,"Error -- Availability entered in an incorrect format"))))))))</f>
        <v>N</v>
      </c>
    </row>
    <row r="463" spans="1:28" s="11" customFormat="1" x14ac:dyDescent="0.25">
      <c r="A463" s="7">
        <v>451</v>
      </c>
      <c r="B463" s="6"/>
      <c r="C463" s="10"/>
      <c r="D463" s="7"/>
      <c r="E463" s="10"/>
      <c r="F463" s="124" t="e">
        <f t="shared" si="14"/>
        <v>#REF!</v>
      </c>
      <c r="G463" s="6"/>
      <c r="AA463" s="11" t="str">
        <f t="shared" si="15"/>
        <v/>
      </c>
      <c r="AB463" s="11" t="str">
        <f>IF(LEN($AA463)=0,"N",IF(LEN($AA463)&gt;1,"Error -- Availability entered in an incorrect format",IF($AA463=#REF!,$AA463,IF($AA463=#REF!,$AA463,IF($AA463=#REF!,$AA463,IF($AA463=#REF!,$AA463,IF($AA463=#REF!,$AA463,IF($AA463=#REF!,$AA463,"Error -- Availability entered in an incorrect format"))))))))</f>
        <v>N</v>
      </c>
    </row>
    <row r="464" spans="1:28" s="11" customFormat="1" x14ac:dyDescent="0.25">
      <c r="A464" s="7">
        <v>452</v>
      </c>
      <c r="B464" s="6"/>
      <c r="C464" s="10"/>
      <c r="D464" s="7"/>
      <c r="E464" s="10"/>
      <c r="F464" s="124" t="e">
        <f t="shared" si="14"/>
        <v>#REF!</v>
      </c>
      <c r="G464" s="6"/>
      <c r="AA464" s="11" t="str">
        <f t="shared" si="15"/>
        <v/>
      </c>
      <c r="AB464" s="11" t="str">
        <f>IF(LEN($AA464)=0,"N",IF(LEN($AA464)&gt;1,"Error -- Availability entered in an incorrect format",IF($AA464=#REF!,$AA464,IF($AA464=#REF!,$AA464,IF($AA464=#REF!,$AA464,IF($AA464=#REF!,$AA464,IF($AA464=#REF!,$AA464,IF($AA464=#REF!,$AA464,"Error -- Availability entered in an incorrect format"))))))))</f>
        <v>N</v>
      </c>
    </row>
    <row r="465" spans="1:28" s="11" customFormat="1" x14ac:dyDescent="0.25">
      <c r="A465" s="7">
        <v>453</v>
      </c>
      <c r="B465" s="6"/>
      <c r="C465" s="10"/>
      <c r="D465" s="7"/>
      <c r="E465" s="10"/>
      <c r="F465" s="124" t="e">
        <f t="shared" si="14"/>
        <v>#REF!</v>
      </c>
      <c r="G465" s="6"/>
      <c r="AA465" s="11" t="str">
        <f t="shared" si="15"/>
        <v/>
      </c>
      <c r="AB465" s="11" t="str">
        <f>IF(LEN($AA465)=0,"N",IF(LEN($AA465)&gt;1,"Error -- Availability entered in an incorrect format",IF($AA465=#REF!,$AA465,IF($AA465=#REF!,$AA465,IF($AA465=#REF!,$AA465,IF($AA465=#REF!,$AA465,IF($AA465=#REF!,$AA465,IF($AA465=#REF!,$AA465,"Error -- Availability entered in an incorrect format"))))))))</f>
        <v>N</v>
      </c>
    </row>
    <row r="466" spans="1:28" s="11" customFormat="1" x14ac:dyDescent="0.25">
      <c r="A466" s="7">
        <v>454</v>
      </c>
      <c r="B466" s="6"/>
      <c r="C466" s="10"/>
      <c r="D466" s="7"/>
      <c r="E466" s="10"/>
      <c r="F466" s="124" t="e">
        <f t="shared" si="14"/>
        <v>#REF!</v>
      </c>
      <c r="G466" s="6"/>
      <c r="AA466" s="11" t="str">
        <f t="shared" si="15"/>
        <v/>
      </c>
      <c r="AB466" s="11" t="str">
        <f>IF(LEN($AA466)=0,"N",IF(LEN($AA466)&gt;1,"Error -- Availability entered in an incorrect format",IF($AA466=#REF!,$AA466,IF($AA466=#REF!,$AA466,IF($AA466=#REF!,$AA466,IF($AA466=#REF!,$AA466,IF($AA466=#REF!,$AA466,IF($AA466=#REF!,$AA466,"Error -- Availability entered in an incorrect format"))))))))</f>
        <v>N</v>
      </c>
    </row>
    <row r="467" spans="1:28" s="11" customFormat="1" x14ac:dyDescent="0.25">
      <c r="A467" s="7">
        <v>455</v>
      </c>
      <c r="B467" s="6"/>
      <c r="C467" s="10"/>
      <c r="D467" s="7"/>
      <c r="E467" s="10"/>
      <c r="F467" s="124" t="e">
        <f t="shared" si="14"/>
        <v>#REF!</v>
      </c>
      <c r="G467" s="6"/>
      <c r="AA467" s="11" t="str">
        <f t="shared" si="15"/>
        <v/>
      </c>
      <c r="AB467" s="11" t="str">
        <f>IF(LEN($AA467)=0,"N",IF(LEN($AA467)&gt;1,"Error -- Availability entered in an incorrect format",IF($AA467=#REF!,$AA467,IF($AA467=#REF!,$AA467,IF($AA467=#REF!,$AA467,IF($AA467=#REF!,$AA467,IF($AA467=#REF!,$AA467,IF($AA467=#REF!,$AA467,"Error -- Availability entered in an incorrect format"))))))))</f>
        <v>N</v>
      </c>
    </row>
    <row r="468" spans="1:28" s="11" customFormat="1" x14ac:dyDescent="0.25">
      <c r="A468" s="7">
        <v>456</v>
      </c>
      <c r="B468" s="6"/>
      <c r="C468" s="10"/>
      <c r="D468" s="7"/>
      <c r="E468" s="10"/>
      <c r="F468" s="124" t="e">
        <f t="shared" si="14"/>
        <v>#REF!</v>
      </c>
      <c r="G468" s="6"/>
      <c r="AA468" s="11" t="str">
        <f t="shared" si="15"/>
        <v/>
      </c>
      <c r="AB468" s="11" t="str">
        <f>IF(LEN($AA468)=0,"N",IF(LEN($AA468)&gt;1,"Error -- Availability entered in an incorrect format",IF($AA468=#REF!,$AA468,IF($AA468=#REF!,$AA468,IF($AA468=#REF!,$AA468,IF($AA468=#REF!,$AA468,IF($AA468=#REF!,$AA468,IF($AA468=#REF!,$AA468,"Error -- Availability entered in an incorrect format"))))))))</f>
        <v>N</v>
      </c>
    </row>
    <row r="469" spans="1:28" s="11" customFormat="1" x14ac:dyDescent="0.25">
      <c r="A469" s="7">
        <v>457</v>
      </c>
      <c r="B469" s="6"/>
      <c r="C469" s="10"/>
      <c r="D469" s="7"/>
      <c r="E469" s="10"/>
      <c r="F469" s="124" t="e">
        <f t="shared" si="14"/>
        <v>#REF!</v>
      </c>
      <c r="G469" s="6"/>
      <c r="AA469" s="11" t="str">
        <f t="shared" si="15"/>
        <v/>
      </c>
      <c r="AB469" s="11" t="str">
        <f>IF(LEN($AA469)=0,"N",IF(LEN($AA469)&gt;1,"Error -- Availability entered in an incorrect format",IF($AA469=#REF!,$AA469,IF($AA469=#REF!,$AA469,IF($AA469=#REF!,$AA469,IF($AA469=#REF!,$AA469,IF($AA469=#REF!,$AA469,IF($AA469=#REF!,$AA469,"Error -- Availability entered in an incorrect format"))))))))</f>
        <v>N</v>
      </c>
    </row>
    <row r="470" spans="1:28" s="11" customFormat="1" x14ac:dyDescent="0.25">
      <c r="A470" s="7">
        <v>458</v>
      </c>
      <c r="B470" s="6"/>
      <c r="C470" s="10"/>
      <c r="D470" s="7"/>
      <c r="E470" s="10"/>
      <c r="F470" s="124" t="e">
        <f t="shared" si="14"/>
        <v>#REF!</v>
      </c>
      <c r="G470" s="6"/>
      <c r="AA470" s="11" t="str">
        <f t="shared" si="15"/>
        <v/>
      </c>
      <c r="AB470" s="11" t="str">
        <f>IF(LEN($AA470)=0,"N",IF(LEN($AA470)&gt;1,"Error -- Availability entered in an incorrect format",IF($AA470=#REF!,$AA470,IF($AA470=#REF!,$AA470,IF($AA470=#REF!,$AA470,IF($AA470=#REF!,$AA470,IF($AA470=#REF!,$AA470,IF($AA470=#REF!,$AA470,"Error -- Availability entered in an incorrect format"))))))))</f>
        <v>N</v>
      </c>
    </row>
    <row r="471" spans="1:28" s="11" customFormat="1" x14ac:dyDescent="0.25">
      <c r="A471" s="7">
        <v>459</v>
      </c>
      <c r="B471" s="6"/>
      <c r="C471" s="10"/>
      <c r="D471" s="7"/>
      <c r="E471" s="10"/>
      <c r="F471" s="124" t="e">
        <f t="shared" si="14"/>
        <v>#REF!</v>
      </c>
      <c r="G471" s="6"/>
      <c r="AA471" s="11" t="str">
        <f t="shared" si="15"/>
        <v/>
      </c>
      <c r="AB471" s="11" t="str">
        <f>IF(LEN($AA471)=0,"N",IF(LEN($AA471)&gt;1,"Error -- Availability entered in an incorrect format",IF($AA471=#REF!,$AA471,IF($AA471=#REF!,$AA471,IF($AA471=#REF!,$AA471,IF($AA471=#REF!,$AA471,IF($AA471=#REF!,$AA471,IF($AA471=#REF!,$AA471,"Error -- Availability entered in an incorrect format"))))))))</f>
        <v>N</v>
      </c>
    </row>
    <row r="472" spans="1:28" s="11" customFormat="1" x14ac:dyDescent="0.25">
      <c r="A472" s="7">
        <v>460</v>
      </c>
      <c r="B472" s="6"/>
      <c r="C472" s="10"/>
      <c r="D472" s="7"/>
      <c r="E472" s="10"/>
      <c r="F472" s="124" t="e">
        <f t="shared" si="14"/>
        <v>#REF!</v>
      </c>
      <c r="G472" s="6"/>
      <c r="AA472" s="11" t="str">
        <f t="shared" si="15"/>
        <v/>
      </c>
      <c r="AB472" s="11" t="str">
        <f>IF(LEN($AA472)=0,"N",IF(LEN($AA472)&gt;1,"Error -- Availability entered in an incorrect format",IF($AA472=#REF!,$AA472,IF($AA472=#REF!,$AA472,IF($AA472=#REF!,$AA472,IF($AA472=#REF!,$AA472,IF($AA472=#REF!,$AA472,IF($AA472=#REF!,$AA472,"Error -- Availability entered in an incorrect format"))))))))</f>
        <v>N</v>
      </c>
    </row>
    <row r="473" spans="1:28" s="11" customFormat="1" x14ac:dyDescent="0.25">
      <c r="A473" s="7">
        <v>461</v>
      </c>
      <c r="B473" s="6"/>
      <c r="C473" s="10"/>
      <c r="D473" s="7"/>
      <c r="E473" s="10"/>
      <c r="F473" s="124" t="e">
        <f t="shared" si="14"/>
        <v>#REF!</v>
      </c>
      <c r="G473" s="6"/>
      <c r="AA473" s="11" t="str">
        <f t="shared" si="15"/>
        <v/>
      </c>
      <c r="AB473" s="11" t="str">
        <f>IF(LEN($AA473)=0,"N",IF(LEN($AA473)&gt;1,"Error -- Availability entered in an incorrect format",IF($AA473=#REF!,$AA473,IF($AA473=#REF!,$AA473,IF($AA473=#REF!,$AA473,IF($AA473=#REF!,$AA473,IF($AA473=#REF!,$AA473,IF($AA473=#REF!,$AA473,"Error -- Availability entered in an incorrect format"))))))))</f>
        <v>N</v>
      </c>
    </row>
    <row r="474" spans="1:28" s="11" customFormat="1" x14ac:dyDescent="0.25">
      <c r="A474" s="7">
        <v>462</v>
      </c>
      <c r="B474" s="6"/>
      <c r="C474" s="10"/>
      <c r="D474" s="7"/>
      <c r="E474" s="10"/>
      <c r="F474" s="124" t="e">
        <f t="shared" si="14"/>
        <v>#REF!</v>
      </c>
      <c r="G474" s="6"/>
      <c r="AA474" s="11" t="str">
        <f t="shared" si="15"/>
        <v/>
      </c>
      <c r="AB474" s="11" t="str">
        <f>IF(LEN($AA474)=0,"N",IF(LEN($AA474)&gt;1,"Error -- Availability entered in an incorrect format",IF($AA474=#REF!,$AA474,IF($AA474=#REF!,$AA474,IF($AA474=#REF!,$AA474,IF($AA474=#REF!,$AA474,IF($AA474=#REF!,$AA474,IF($AA474=#REF!,$AA474,"Error -- Availability entered in an incorrect format"))))))))</f>
        <v>N</v>
      </c>
    </row>
    <row r="475" spans="1:28" s="11" customFormat="1" x14ac:dyDescent="0.25">
      <c r="A475" s="7">
        <v>463</v>
      </c>
      <c r="B475" s="6"/>
      <c r="C475" s="10"/>
      <c r="D475" s="7"/>
      <c r="E475" s="10"/>
      <c r="F475" s="124" t="e">
        <f t="shared" si="14"/>
        <v>#REF!</v>
      </c>
      <c r="G475" s="6"/>
      <c r="AA475" s="11" t="str">
        <f t="shared" si="15"/>
        <v/>
      </c>
      <c r="AB475" s="11" t="str">
        <f>IF(LEN($AA475)=0,"N",IF(LEN($AA475)&gt;1,"Error -- Availability entered in an incorrect format",IF($AA475=#REF!,$AA475,IF($AA475=#REF!,$AA475,IF($AA475=#REF!,$AA475,IF($AA475=#REF!,$AA475,IF($AA475=#REF!,$AA475,IF($AA475=#REF!,$AA475,"Error -- Availability entered in an incorrect format"))))))))</f>
        <v>N</v>
      </c>
    </row>
    <row r="476" spans="1:28" s="11" customFormat="1" x14ac:dyDescent="0.25">
      <c r="A476" s="7">
        <v>464</v>
      </c>
      <c r="B476" s="6"/>
      <c r="C476" s="10"/>
      <c r="D476" s="7"/>
      <c r="E476" s="10"/>
      <c r="F476" s="124" t="e">
        <f t="shared" si="14"/>
        <v>#REF!</v>
      </c>
      <c r="G476" s="6"/>
      <c r="AA476" s="11" t="str">
        <f t="shared" si="15"/>
        <v/>
      </c>
      <c r="AB476" s="11" t="str">
        <f>IF(LEN($AA476)=0,"N",IF(LEN($AA476)&gt;1,"Error -- Availability entered in an incorrect format",IF($AA476=#REF!,$AA476,IF($AA476=#REF!,$AA476,IF($AA476=#REF!,$AA476,IF($AA476=#REF!,$AA476,IF($AA476=#REF!,$AA476,IF($AA476=#REF!,$AA476,"Error -- Availability entered in an incorrect format"))))))))</f>
        <v>N</v>
      </c>
    </row>
    <row r="477" spans="1:28" s="11" customFormat="1" x14ac:dyDescent="0.25">
      <c r="A477" s="7">
        <v>465</v>
      </c>
      <c r="B477" s="6"/>
      <c r="C477" s="10"/>
      <c r="D477" s="7"/>
      <c r="E477" s="10"/>
      <c r="F477" s="124" t="e">
        <f t="shared" si="14"/>
        <v>#REF!</v>
      </c>
      <c r="G477" s="6"/>
      <c r="AA477" s="11" t="str">
        <f t="shared" si="15"/>
        <v/>
      </c>
      <c r="AB477" s="11" t="str">
        <f>IF(LEN($AA477)=0,"N",IF(LEN($AA477)&gt;1,"Error -- Availability entered in an incorrect format",IF($AA477=#REF!,$AA477,IF($AA477=#REF!,$AA477,IF($AA477=#REF!,$AA477,IF($AA477=#REF!,$AA477,IF($AA477=#REF!,$AA477,IF($AA477=#REF!,$AA477,"Error -- Availability entered in an incorrect format"))))))))</f>
        <v>N</v>
      </c>
    </row>
    <row r="478" spans="1:28" s="11" customFormat="1" x14ac:dyDescent="0.25">
      <c r="A478" s="7">
        <v>466</v>
      </c>
      <c r="B478" s="6"/>
      <c r="C478" s="10"/>
      <c r="D478" s="7"/>
      <c r="E478" s="10"/>
      <c r="F478" s="124" t="e">
        <f t="shared" si="14"/>
        <v>#REF!</v>
      </c>
      <c r="G478" s="6"/>
      <c r="AA478" s="11" t="str">
        <f t="shared" si="15"/>
        <v/>
      </c>
      <c r="AB478" s="11" t="str">
        <f>IF(LEN($AA478)=0,"N",IF(LEN($AA478)&gt;1,"Error -- Availability entered in an incorrect format",IF($AA478=#REF!,$AA478,IF($AA478=#REF!,$AA478,IF($AA478=#REF!,$AA478,IF($AA478=#REF!,$AA478,IF($AA478=#REF!,$AA478,IF($AA478=#REF!,$AA478,"Error -- Availability entered in an incorrect format"))))))))</f>
        <v>N</v>
      </c>
    </row>
    <row r="479" spans="1:28" s="11" customFormat="1" x14ac:dyDescent="0.25">
      <c r="A479" s="7">
        <v>467</v>
      </c>
      <c r="B479" s="6"/>
      <c r="C479" s="10"/>
      <c r="D479" s="7"/>
      <c r="E479" s="10"/>
      <c r="F479" s="124" t="e">
        <f t="shared" si="14"/>
        <v>#REF!</v>
      </c>
      <c r="G479" s="6"/>
      <c r="AA479" s="11" t="str">
        <f t="shared" si="15"/>
        <v/>
      </c>
      <c r="AB479" s="11" t="str">
        <f>IF(LEN($AA479)=0,"N",IF(LEN($AA479)&gt;1,"Error -- Availability entered in an incorrect format",IF($AA479=#REF!,$AA479,IF($AA479=#REF!,$AA479,IF($AA479=#REF!,$AA479,IF($AA479=#REF!,$AA479,IF($AA479=#REF!,$AA479,IF($AA479=#REF!,$AA479,"Error -- Availability entered in an incorrect format"))))))))</f>
        <v>N</v>
      </c>
    </row>
    <row r="480" spans="1:28" s="11" customFormat="1" x14ac:dyDescent="0.25">
      <c r="A480" s="7">
        <v>468</v>
      </c>
      <c r="B480" s="6"/>
      <c r="C480" s="10"/>
      <c r="D480" s="7"/>
      <c r="E480" s="10"/>
      <c r="F480" s="124" t="e">
        <f t="shared" si="14"/>
        <v>#REF!</v>
      </c>
      <c r="G480" s="6"/>
      <c r="AA480" s="11" t="str">
        <f t="shared" si="15"/>
        <v/>
      </c>
      <c r="AB480" s="11" t="str">
        <f>IF(LEN($AA480)=0,"N",IF(LEN($AA480)&gt;1,"Error -- Availability entered in an incorrect format",IF($AA480=#REF!,$AA480,IF($AA480=#REF!,$AA480,IF($AA480=#REF!,$AA480,IF($AA480=#REF!,$AA480,IF($AA480=#REF!,$AA480,IF($AA480=#REF!,$AA480,"Error -- Availability entered in an incorrect format"))))))))</f>
        <v>N</v>
      </c>
    </row>
    <row r="481" spans="1:28" s="11" customFormat="1" x14ac:dyDescent="0.25">
      <c r="A481" s="7">
        <v>469</v>
      </c>
      <c r="B481" s="6"/>
      <c r="C481" s="10"/>
      <c r="D481" s="7"/>
      <c r="E481" s="10"/>
      <c r="F481" s="124" t="e">
        <f t="shared" si="14"/>
        <v>#REF!</v>
      </c>
      <c r="G481" s="6"/>
      <c r="AA481" s="11" t="str">
        <f t="shared" si="15"/>
        <v/>
      </c>
      <c r="AB481" s="11" t="str">
        <f>IF(LEN($AA481)=0,"N",IF(LEN($AA481)&gt;1,"Error -- Availability entered in an incorrect format",IF($AA481=#REF!,$AA481,IF($AA481=#REF!,$AA481,IF($AA481=#REF!,$AA481,IF($AA481=#REF!,$AA481,IF($AA481=#REF!,$AA481,IF($AA481=#REF!,$AA481,"Error -- Availability entered in an incorrect format"))))))))</f>
        <v>N</v>
      </c>
    </row>
    <row r="482" spans="1:28" s="11" customFormat="1" x14ac:dyDescent="0.25">
      <c r="A482" s="7">
        <v>470</v>
      </c>
      <c r="B482" s="6"/>
      <c r="C482" s="10"/>
      <c r="D482" s="7"/>
      <c r="E482" s="10"/>
      <c r="F482" s="124" t="e">
        <f t="shared" si="14"/>
        <v>#REF!</v>
      </c>
      <c r="G482" s="6"/>
      <c r="AA482" s="11" t="str">
        <f t="shared" si="15"/>
        <v/>
      </c>
      <c r="AB482" s="11" t="str">
        <f>IF(LEN($AA482)=0,"N",IF(LEN($AA482)&gt;1,"Error -- Availability entered in an incorrect format",IF($AA482=#REF!,$AA482,IF($AA482=#REF!,$AA482,IF($AA482=#REF!,$AA482,IF($AA482=#REF!,$AA482,IF($AA482=#REF!,$AA482,IF($AA482=#REF!,$AA482,"Error -- Availability entered in an incorrect format"))))))))</f>
        <v>N</v>
      </c>
    </row>
    <row r="483" spans="1:28" s="11" customFormat="1" x14ac:dyDescent="0.25">
      <c r="A483" s="7">
        <v>471</v>
      </c>
      <c r="B483" s="6"/>
      <c r="C483" s="10"/>
      <c r="D483" s="7"/>
      <c r="E483" s="10"/>
      <c r="F483" s="124" t="e">
        <f t="shared" si="14"/>
        <v>#REF!</v>
      </c>
      <c r="G483" s="6"/>
      <c r="AA483" s="11" t="str">
        <f t="shared" si="15"/>
        <v/>
      </c>
      <c r="AB483" s="11" t="str">
        <f>IF(LEN($AA483)=0,"N",IF(LEN($AA483)&gt;1,"Error -- Availability entered in an incorrect format",IF($AA483=#REF!,$AA483,IF($AA483=#REF!,$AA483,IF($AA483=#REF!,$AA483,IF($AA483=#REF!,$AA483,IF($AA483=#REF!,$AA483,IF($AA483=#REF!,$AA483,"Error -- Availability entered in an incorrect format"))))))))</f>
        <v>N</v>
      </c>
    </row>
    <row r="484" spans="1:28" s="11" customFormat="1" x14ac:dyDescent="0.25">
      <c r="A484" s="7">
        <v>472</v>
      </c>
      <c r="B484" s="6"/>
      <c r="C484" s="10"/>
      <c r="D484" s="7"/>
      <c r="E484" s="10"/>
      <c r="F484" s="124" t="e">
        <f t="shared" si="14"/>
        <v>#REF!</v>
      </c>
      <c r="G484" s="6"/>
      <c r="AA484" s="11" t="str">
        <f t="shared" si="15"/>
        <v/>
      </c>
      <c r="AB484" s="11" t="str">
        <f>IF(LEN($AA484)=0,"N",IF(LEN($AA484)&gt;1,"Error -- Availability entered in an incorrect format",IF($AA484=#REF!,$AA484,IF($AA484=#REF!,$AA484,IF($AA484=#REF!,$AA484,IF($AA484=#REF!,$AA484,IF($AA484=#REF!,$AA484,IF($AA484=#REF!,$AA484,"Error -- Availability entered in an incorrect format"))))))))</f>
        <v>N</v>
      </c>
    </row>
    <row r="485" spans="1:28" s="11" customFormat="1" x14ac:dyDescent="0.25">
      <c r="A485" s="7">
        <v>473</v>
      </c>
      <c r="B485" s="6"/>
      <c r="C485" s="10"/>
      <c r="D485" s="7"/>
      <c r="E485" s="10"/>
      <c r="F485" s="124" t="e">
        <f t="shared" si="14"/>
        <v>#REF!</v>
      </c>
      <c r="G485" s="6"/>
      <c r="AA485" s="11" t="str">
        <f t="shared" si="15"/>
        <v/>
      </c>
      <c r="AB485" s="11" t="str">
        <f>IF(LEN($AA485)=0,"N",IF(LEN($AA485)&gt;1,"Error -- Availability entered in an incorrect format",IF($AA485=#REF!,$AA485,IF($AA485=#REF!,$AA485,IF($AA485=#REF!,$AA485,IF($AA485=#REF!,$AA485,IF($AA485=#REF!,$AA485,IF($AA485=#REF!,$AA485,"Error -- Availability entered in an incorrect format"))))))))</f>
        <v>N</v>
      </c>
    </row>
    <row r="486" spans="1:28" s="11" customFormat="1" x14ac:dyDescent="0.25">
      <c r="A486" s="7">
        <v>474</v>
      </c>
      <c r="B486" s="6"/>
      <c r="C486" s="10"/>
      <c r="D486" s="7"/>
      <c r="E486" s="10"/>
      <c r="F486" s="124" t="e">
        <f t="shared" si="14"/>
        <v>#REF!</v>
      </c>
      <c r="G486" s="6"/>
      <c r="AA486" s="11" t="str">
        <f t="shared" si="15"/>
        <v/>
      </c>
      <c r="AB486" s="11" t="str">
        <f>IF(LEN($AA486)=0,"N",IF(LEN($AA486)&gt;1,"Error -- Availability entered in an incorrect format",IF($AA486=#REF!,$AA486,IF($AA486=#REF!,$AA486,IF($AA486=#REF!,$AA486,IF($AA486=#REF!,$AA486,IF($AA486=#REF!,$AA486,IF($AA486=#REF!,$AA486,"Error -- Availability entered in an incorrect format"))))))))</f>
        <v>N</v>
      </c>
    </row>
    <row r="487" spans="1:28" s="11" customFormat="1" x14ac:dyDescent="0.25">
      <c r="A487" s="7">
        <v>475</v>
      </c>
      <c r="B487" s="6"/>
      <c r="C487" s="10"/>
      <c r="D487" s="7"/>
      <c r="E487" s="10"/>
      <c r="F487" s="124" t="e">
        <f t="shared" si="14"/>
        <v>#REF!</v>
      </c>
      <c r="G487" s="6"/>
      <c r="AA487" s="11" t="str">
        <f t="shared" si="15"/>
        <v/>
      </c>
      <c r="AB487" s="11" t="str">
        <f>IF(LEN($AA487)=0,"N",IF(LEN($AA487)&gt;1,"Error -- Availability entered in an incorrect format",IF($AA487=#REF!,$AA487,IF($AA487=#REF!,$AA487,IF($AA487=#REF!,$AA487,IF($AA487=#REF!,$AA487,IF($AA487=#REF!,$AA487,IF($AA487=#REF!,$AA487,"Error -- Availability entered in an incorrect format"))))))))</f>
        <v>N</v>
      </c>
    </row>
    <row r="488" spans="1:28" s="11" customFormat="1" x14ac:dyDescent="0.25">
      <c r="A488" s="7">
        <v>476</v>
      </c>
      <c r="B488" s="6"/>
      <c r="C488" s="10"/>
      <c r="D488" s="7"/>
      <c r="E488" s="10"/>
      <c r="F488" s="124" t="e">
        <f t="shared" si="14"/>
        <v>#REF!</v>
      </c>
      <c r="G488" s="6"/>
      <c r="AA488" s="11" t="str">
        <f t="shared" si="15"/>
        <v/>
      </c>
      <c r="AB488" s="11" t="str">
        <f>IF(LEN($AA488)=0,"N",IF(LEN($AA488)&gt;1,"Error -- Availability entered in an incorrect format",IF($AA488=#REF!,$AA488,IF($AA488=#REF!,$AA488,IF($AA488=#REF!,$AA488,IF($AA488=#REF!,$AA488,IF($AA488=#REF!,$AA488,IF($AA488=#REF!,$AA488,"Error -- Availability entered in an incorrect format"))))))))</f>
        <v>N</v>
      </c>
    </row>
    <row r="489" spans="1:28" s="11" customFormat="1" x14ac:dyDescent="0.25">
      <c r="A489" s="7">
        <v>477</v>
      </c>
      <c r="B489" s="6"/>
      <c r="C489" s="10"/>
      <c r="D489" s="7"/>
      <c r="E489" s="10"/>
      <c r="F489" s="124" t="e">
        <f t="shared" si="14"/>
        <v>#REF!</v>
      </c>
      <c r="G489" s="6"/>
      <c r="AA489" s="11" t="str">
        <f t="shared" si="15"/>
        <v/>
      </c>
      <c r="AB489" s="11" t="str">
        <f>IF(LEN($AA489)=0,"N",IF(LEN($AA489)&gt;1,"Error -- Availability entered in an incorrect format",IF($AA489=#REF!,$AA489,IF($AA489=#REF!,$AA489,IF($AA489=#REF!,$AA489,IF($AA489=#REF!,$AA489,IF($AA489=#REF!,$AA489,IF($AA489=#REF!,$AA489,"Error -- Availability entered in an incorrect format"))))))))</f>
        <v>N</v>
      </c>
    </row>
    <row r="490" spans="1:28" s="11" customFormat="1" x14ac:dyDescent="0.25">
      <c r="A490" s="7">
        <v>478</v>
      </c>
      <c r="B490" s="6"/>
      <c r="C490" s="10"/>
      <c r="D490" s="7"/>
      <c r="E490" s="10"/>
      <c r="F490" s="124" t="e">
        <f t="shared" si="14"/>
        <v>#REF!</v>
      </c>
      <c r="G490" s="6"/>
      <c r="AA490" s="11" t="str">
        <f t="shared" si="15"/>
        <v/>
      </c>
      <c r="AB490" s="11" t="str">
        <f>IF(LEN($AA490)=0,"N",IF(LEN($AA490)&gt;1,"Error -- Availability entered in an incorrect format",IF($AA490=#REF!,$AA490,IF($AA490=#REF!,$AA490,IF($AA490=#REF!,$AA490,IF($AA490=#REF!,$AA490,IF($AA490=#REF!,$AA490,IF($AA490=#REF!,$AA490,"Error -- Availability entered in an incorrect format"))))))))</f>
        <v>N</v>
      </c>
    </row>
    <row r="491" spans="1:28" s="11" customFormat="1" x14ac:dyDescent="0.25">
      <c r="A491" s="7">
        <v>479</v>
      </c>
      <c r="B491" s="6"/>
      <c r="C491" s="10"/>
      <c r="D491" s="7"/>
      <c r="E491" s="10"/>
      <c r="F491" s="124" t="e">
        <f t="shared" si="14"/>
        <v>#REF!</v>
      </c>
      <c r="G491" s="6"/>
      <c r="AA491" s="11" t="str">
        <f t="shared" si="15"/>
        <v/>
      </c>
      <c r="AB491" s="11" t="str">
        <f>IF(LEN($AA491)=0,"N",IF(LEN($AA491)&gt;1,"Error -- Availability entered in an incorrect format",IF($AA491=#REF!,$AA491,IF($AA491=#REF!,$AA491,IF($AA491=#REF!,$AA491,IF($AA491=#REF!,$AA491,IF($AA491=#REF!,$AA491,IF($AA491=#REF!,$AA491,"Error -- Availability entered in an incorrect format"))))))))</f>
        <v>N</v>
      </c>
    </row>
    <row r="492" spans="1:28" s="11" customFormat="1" x14ac:dyDescent="0.25">
      <c r="A492" s="7">
        <v>480</v>
      </c>
      <c r="B492" s="6"/>
      <c r="C492" s="10"/>
      <c r="D492" s="7"/>
      <c r="E492" s="10"/>
      <c r="F492" s="124" t="e">
        <f t="shared" si="14"/>
        <v>#REF!</v>
      </c>
      <c r="G492" s="6"/>
      <c r="AA492" s="11" t="str">
        <f t="shared" si="15"/>
        <v/>
      </c>
      <c r="AB492" s="11" t="str">
        <f>IF(LEN($AA492)=0,"N",IF(LEN($AA492)&gt;1,"Error -- Availability entered in an incorrect format",IF($AA492=#REF!,$AA492,IF($AA492=#REF!,$AA492,IF($AA492=#REF!,$AA492,IF($AA492=#REF!,$AA492,IF($AA492=#REF!,$AA492,IF($AA492=#REF!,$AA492,"Error -- Availability entered in an incorrect format"))))))))</f>
        <v>N</v>
      </c>
    </row>
    <row r="493" spans="1:28" s="11" customFormat="1" x14ac:dyDescent="0.25">
      <c r="A493" s="7">
        <v>481</v>
      </c>
      <c r="B493" s="6"/>
      <c r="C493" s="10"/>
      <c r="D493" s="7"/>
      <c r="E493" s="10"/>
      <c r="F493" s="124" t="e">
        <f t="shared" si="14"/>
        <v>#REF!</v>
      </c>
      <c r="G493" s="6"/>
      <c r="AA493" s="11" t="str">
        <f t="shared" si="15"/>
        <v/>
      </c>
      <c r="AB493" s="11" t="str">
        <f>IF(LEN($AA493)=0,"N",IF(LEN($AA493)&gt;1,"Error -- Availability entered in an incorrect format",IF($AA493=#REF!,$AA493,IF($AA493=#REF!,$AA493,IF($AA493=#REF!,$AA493,IF($AA493=#REF!,$AA493,IF($AA493=#REF!,$AA493,IF($AA493=#REF!,$AA493,"Error -- Availability entered in an incorrect format"))))))))</f>
        <v>N</v>
      </c>
    </row>
    <row r="494" spans="1:28" s="11" customFormat="1" x14ac:dyDescent="0.25">
      <c r="A494" s="7">
        <v>482</v>
      </c>
      <c r="B494" s="6"/>
      <c r="C494" s="10"/>
      <c r="D494" s="7"/>
      <c r="E494" s="10"/>
      <c r="F494" s="124" t="e">
        <f t="shared" si="14"/>
        <v>#REF!</v>
      </c>
      <c r="G494" s="6"/>
      <c r="AA494" s="11" t="str">
        <f t="shared" si="15"/>
        <v/>
      </c>
      <c r="AB494" s="11" t="str">
        <f>IF(LEN($AA494)=0,"N",IF(LEN($AA494)&gt;1,"Error -- Availability entered in an incorrect format",IF($AA494=#REF!,$AA494,IF($AA494=#REF!,$AA494,IF($AA494=#REF!,$AA494,IF($AA494=#REF!,$AA494,IF($AA494=#REF!,$AA494,IF($AA494=#REF!,$AA494,"Error -- Availability entered in an incorrect format"))))))))</f>
        <v>N</v>
      </c>
    </row>
    <row r="495" spans="1:28" s="11" customFormat="1" x14ac:dyDescent="0.25">
      <c r="A495" s="7">
        <v>483</v>
      </c>
      <c r="B495" s="6"/>
      <c r="C495" s="10"/>
      <c r="D495" s="7"/>
      <c r="E495" s="10"/>
      <c r="F495" s="124" t="e">
        <f t="shared" si="14"/>
        <v>#REF!</v>
      </c>
      <c r="G495" s="6"/>
      <c r="AA495" s="11" t="str">
        <f t="shared" si="15"/>
        <v/>
      </c>
      <c r="AB495" s="11" t="str">
        <f>IF(LEN($AA495)=0,"N",IF(LEN($AA495)&gt;1,"Error -- Availability entered in an incorrect format",IF($AA495=#REF!,$AA495,IF($AA495=#REF!,$AA495,IF($AA495=#REF!,$AA495,IF($AA495=#REF!,$AA495,IF($AA495=#REF!,$AA495,IF($AA495=#REF!,$AA495,"Error -- Availability entered in an incorrect format"))))))))</f>
        <v>N</v>
      </c>
    </row>
    <row r="496" spans="1:28" s="11" customFormat="1" x14ac:dyDescent="0.25">
      <c r="A496" s="7">
        <v>484</v>
      </c>
      <c r="B496" s="6"/>
      <c r="C496" s="10"/>
      <c r="D496" s="7"/>
      <c r="E496" s="10"/>
      <c r="F496" s="124" t="e">
        <f t="shared" si="14"/>
        <v>#REF!</v>
      </c>
      <c r="G496" s="6"/>
      <c r="AA496" s="11" t="str">
        <f t="shared" si="15"/>
        <v/>
      </c>
      <c r="AB496" s="11" t="str">
        <f>IF(LEN($AA496)=0,"N",IF(LEN($AA496)&gt;1,"Error -- Availability entered in an incorrect format",IF($AA496=#REF!,$AA496,IF($AA496=#REF!,$AA496,IF($AA496=#REF!,$AA496,IF($AA496=#REF!,$AA496,IF($AA496=#REF!,$AA496,IF($AA496=#REF!,$AA496,"Error -- Availability entered in an incorrect format"))))))))</f>
        <v>N</v>
      </c>
    </row>
    <row r="497" spans="1:28" s="11" customFormat="1" x14ac:dyDescent="0.25">
      <c r="A497" s="7">
        <v>485</v>
      </c>
      <c r="B497" s="6"/>
      <c r="C497" s="10"/>
      <c r="D497" s="7"/>
      <c r="E497" s="10"/>
      <c r="F497" s="124" t="e">
        <f t="shared" si="14"/>
        <v>#REF!</v>
      </c>
      <c r="G497" s="6"/>
      <c r="AA497" s="11" t="str">
        <f t="shared" si="15"/>
        <v/>
      </c>
      <c r="AB497" s="11" t="str">
        <f>IF(LEN($AA497)=0,"N",IF(LEN($AA497)&gt;1,"Error -- Availability entered in an incorrect format",IF($AA497=#REF!,$AA497,IF($AA497=#REF!,$AA497,IF($AA497=#REF!,$AA497,IF($AA497=#REF!,$AA497,IF($AA497=#REF!,$AA497,IF($AA497=#REF!,$AA497,"Error -- Availability entered in an incorrect format"))))))))</f>
        <v>N</v>
      </c>
    </row>
    <row r="498" spans="1:28" s="11" customFormat="1" x14ac:dyDescent="0.25">
      <c r="A498" s="7">
        <v>486</v>
      </c>
      <c r="B498" s="6"/>
      <c r="C498" s="10"/>
      <c r="D498" s="7"/>
      <c r="E498" s="10"/>
      <c r="F498" s="124" t="e">
        <f t="shared" si="14"/>
        <v>#REF!</v>
      </c>
      <c r="G498" s="6"/>
      <c r="AA498" s="11" t="str">
        <f t="shared" si="15"/>
        <v/>
      </c>
      <c r="AB498" s="11" t="str">
        <f>IF(LEN($AA498)=0,"N",IF(LEN($AA498)&gt;1,"Error -- Availability entered in an incorrect format",IF($AA498=#REF!,$AA498,IF($AA498=#REF!,$AA498,IF($AA498=#REF!,$AA498,IF($AA498=#REF!,$AA498,IF($AA498=#REF!,$AA498,IF($AA498=#REF!,$AA498,"Error -- Availability entered in an incorrect format"))))))))</f>
        <v>N</v>
      </c>
    </row>
    <row r="499" spans="1:28" s="11" customFormat="1" x14ac:dyDescent="0.25">
      <c r="A499" s="7">
        <v>487</v>
      </c>
      <c r="B499" s="6"/>
      <c r="C499" s="10"/>
      <c r="D499" s="7"/>
      <c r="E499" s="10"/>
      <c r="F499" s="124" t="e">
        <f t="shared" si="14"/>
        <v>#REF!</v>
      </c>
      <c r="G499" s="6"/>
      <c r="AA499" s="11" t="str">
        <f t="shared" si="15"/>
        <v/>
      </c>
      <c r="AB499" s="11" t="str">
        <f>IF(LEN($AA499)=0,"N",IF(LEN($AA499)&gt;1,"Error -- Availability entered in an incorrect format",IF($AA499=#REF!,$AA499,IF($AA499=#REF!,$AA499,IF($AA499=#REF!,$AA499,IF($AA499=#REF!,$AA499,IF($AA499=#REF!,$AA499,IF($AA499=#REF!,$AA499,"Error -- Availability entered in an incorrect format"))))))))</f>
        <v>N</v>
      </c>
    </row>
    <row r="500" spans="1:28" s="11" customFormat="1" x14ac:dyDescent="0.25">
      <c r="A500" s="7">
        <v>488</v>
      </c>
      <c r="B500" s="6"/>
      <c r="C500" s="10"/>
      <c r="D500" s="7"/>
      <c r="E500" s="10"/>
      <c r="F500" s="124" t="e">
        <f t="shared" si="14"/>
        <v>#REF!</v>
      </c>
      <c r="G500" s="6"/>
      <c r="AA500" s="11" t="str">
        <f t="shared" si="15"/>
        <v/>
      </c>
      <c r="AB500" s="11" t="str">
        <f>IF(LEN($AA500)=0,"N",IF(LEN($AA500)&gt;1,"Error -- Availability entered in an incorrect format",IF($AA500=#REF!,$AA500,IF($AA500=#REF!,$AA500,IF($AA500=#REF!,$AA500,IF($AA500=#REF!,$AA500,IF($AA500=#REF!,$AA500,IF($AA500=#REF!,$AA500,"Error -- Availability entered in an incorrect format"))))))))</f>
        <v>N</v>
      </c>
    </row>
    <row r="501" spans="1:28" s="11" customFormat="1" x14ac:dyDescent="0.25">
      <c r="A501" s="7">
        <v>489</v>
      </c>
      <c r="B501" s="6"/>
      <c r="C501" s="10"/>
      <c r="D501" s="7"/>
      <c r="E501" s="10"/>
      <c r="F501" s="124" t="e">
        <f t="shared" si="14"/>
        <v>#REF!</v>
      </c>
      <c r="G501" s="6"/>
      <c r="AA501" s="11" t="str">
        <f t="shared" si="15"/>
        <v/>
      </c>
      <c r="AB501" s="11" t="str">
        <f>IF(LEN($AA501)=0,"N",IF(LEN($AA501)&gt;1,"Error -- Availability entered in an incorrect format",IF($AA501=#REF!,$AA501,IF($AA501=#REF!,$AA501,IF($AA501=#REF!,$AA501,IF($AA501=#REF!,$AA501,IF($AA501=#REF!,$AA501,IF($AA501=#REF!,$AA501,"Error -- Availability entered in an incorrect format"))))))))</f>
        <v>N</v>
      </c>
    </row>
    <row r="502" spans="1:28" s="11" customFormat="1" x14ac:dyDescent="0.25">
      <c r="A502" s="7">
        <v>490</v>
      </c>
      <c r="B502" s="6"/>
      <c r="C502" s="10"/>
      <c r="D502" s="7"/>
      <c r="E502" s="10"/>
      <c r="F502" s="124" t="e">
        <f t="shared" si="14"/>
        <v>#REF!</v>
      </c>
      <c r="G502" s="6"/>
      <c r="AA502" s="11" t="str">
        <f t="shared" si="15"/>
        <v/>
      </c>
      <c r="AB502" s="11" t="str">
        <f>IF(LEN($AA502)=0,"N",IF(LEN($AA502)&gt;1,"Error -- Availability entered in an incorrect format",IF($AA502=#REF!,$AA502,IF($AA502=#REF!,$AA502,IF($AA502=#REF!,$AA502,IF($AA502=#REF!,$AA502,IF($AA502=#REF!,$AA502,IF($AA502=#REF!,$AA502,"Error -- Availability entered in an incorrect format"))))))))</f>
        <v>N</v>
      </c>
    </row>
    <row r="503" spans="1:28" s="11" customFormat="1" x14ac:dyDescent="0.25">
      <c r="A503" s="7">
        <v>491</v>
      </c>
      <c r="B503" s="6"/>
      <c r="C503" s="10"/>
      <c r="D503" s="7"/>
      <c r="E503" s="10"/>
      <c r="F503" s="124" t="e">
        <f t="shared" si="14"/>
        <v>#REF!</v>
      </c>
      <c r="G503" s="6"/>
      <c r="AA503" s="11" t="str">
        <f t="shared" si="15"/>
        <v/>
      </c>
      <c r="AB503" s="11" t="str">
        <f>IF(LEN($AA503)=0,"N",IF(LEN($AA503)&gt;1,"Error -- Availability entered in an incorrect format",IF($AA503=#REF!,$AA503,IF($AA503=#REF!,$AA503,IF($AA503=#REF!,$AA503,IF($AA503=#REF!,$AA503,IF($AA503=#REF!,$AA503,IF($AA503=#REF!,$AA503,"Error -- Availability entered in an incorrect format"))))))))</f>
        <v>N</v>
      </c>
    </row>
    <row r="504" spans="1:28" s="11" customFormat="1" x14ac:dyDescent="0.25">
      <c r="A504" s="7">
        <v>492</v>
      </c>
      <c r="B504" s="6"/>
      <c r="C504" s="10"/>
      <c r="D504" s="7"/>
      <c r="E504" s="10"/>
      <c r="F504" s="124" t="e">
        <f t="shared" si="14"/>
        <v>#REF!</v>
      </c>
      <c r="G504" s="6"/>
      <c r="AA504" s="11" t="str">
        <f t="shared" si="15"/>
        <v/>
      </c>
      <c r="AB504" s="11" t="str">
        <f>IF(LEN($AA504)=0,"N",IF(LEN($AA504)&gt;1,"Error -- Availability entered in an incorrect format",IF($AA504=#REF!,$AA504,IF($AA504=#REF!,$AA504,IF($AA504=#REF!,$AA504,IF($AA504=#REF!,$AA504,IF($AA504=#REF!,$AA504,IF($AA504=#REF!,$AA504,"Error -- Availability entered in an incorrect format"))))))))</f>
        <v>N</v>
      </c>
    </row>
    <row r="505" spans="1:28" s="11" customFormat="1" x14ac:dyDescent="0.25">
      <c r="A505" s="7">
        <v>493</v>
      </c>
      <c r="B505" s="6"/>
      <c r="C505" s="10"/>
      <c r="D505" s="7"/>
      <c r="E505" s="10"/>
      <c r="F505" s="124" t="e">
        <f t="shared" si="14"/>
        <v>#REF!</v>
      </c>
      <c r="G505" s="6"/>
      <c r="AA505" s="11" t="str">
        <f t="shared" si="15"/>
        <v/>
      </c>
      <c r="AB505" s="11" t="str">
        <f>IF(LEN($AA505)=0,"N",IF(LEN($AA505)&gt;1,"Error -- Availability entered in an incorrect format",IF($AA505=#REF!,$AA505,IF($AA505=#REF!,$AA505,IF($AA505=#REF!,$AA505,IF($AA505=#REF!,$AA505,IF($AA505=#REF!,$AA505,IF($AA505=#REF!,$AA505,"Error -- Availability entered in an incorrect format"))))))))</f>
        <v>N</v>
      </c>
    </row>
    <row r="506" spans="1:28" s="11" customFormat="1" x14ac:dyDescent="0.25">
      <c r="A506" s="7">
        <v>494</v>
      </c>
      <c r="B506" s="6"/>
      <c r="C506" s="10"/>
      <c r="D506" s="7"/>
      <c r="E506" s="10"/>
      <c r="F506" s="124" t="e">
        <f t="shared" si="14"/>
        <v>#REF!</v>
      </c>
      <c r="G506" s="6"/>
      <c r="AA506" s="11" t="str">
        <f t="shared" si="15"/>
        <v/>
      </c>
      <c r="AB506" s="11" t="str">
        <f>IF(LEN($AA506)=0,"N",IF(LEN($AA506)&gt;1,"Error -- Availability entered in an incorrect format",IF($AA506=#REF!,$AA506,IF($AA506=#REF!,$AA506,IF($AA506=#REF!,$AA506,IF($AA506=#REF!,$AA506,IF($AA506=#REF!,$AA506,IF($AA506=#REF!,$AA506,"Error -- Availability entered in an incorrect format"))))))))</f>
        <v>N</v>
      </c>
    </row>
    <row r="507" spans="1:28" s="11" customFormat="1" x14ac:dyDescent="0.25">
      <c r="A507" s="7">
        <v>495</v>
      </c>
      <c r="B507" s="6"/>
      <c r="C507" s="10"/>
      <c r="D507" s="7"/>
      <c r="E507" s="10"/>
      <c r="F507" s="124" t="e">
        <f t="shared" si="14"/>
        <v>#REF!</v>
      </c>
      <c r="G507" s="6"/>
      <c r="AA507" s="11" t="str">
        <f t="shared" si="15"/>
        <v/>
      </c>
      <c r="AB507" s="11" t="str">
        <f>IF(LEN($AA507)=0,"N",IF(LEN($AA507)&gt;1,"Error -- Availability entered in an incorrect format",IF($AA507=#REF!,$AA507,IF($AA507=#REF!,$AA507,IF($AA507=#REF!,$AA507,IF($AA507=#REF!,$AA507,IF($AA507=#REF!,$AA507,IF($AA507=#REF!,$AA507,"Error -- Availability entered in an incorrect format"))))))))</f>
        <v>N</v>
      </c>
    </row>
    <row r="508" spans="1:28" s="11" customFormat="1" x14ac:dyDescent="0.25">
      <c r="A508" s="7">
        <v>496</v>
      </c>
      <c r="B508" s="6"/>
      <c r="C508" s="10"/>
      <c r="D508" s="7"/>
      <c r="E508" s="10"/>
      <c r="F508" s="124" t="e">
        <f t="shared" si="14"/>
        <v>#REF!</v>
      </c>
      <c r="G508" s="6"/>
      <c r="AA508" s="11" t="str">
        <f t="shared" si="15"/>
        <v/>
      </c>
      <c r="AB508" s="11" t="str">
        <f>IF(LEN($AA508)=0,"N",IF(LEN($AA508)&gt;1,"Error -- Availability entered in an incorrect format",IF($AA508=#REF!,$AA508,IF($AA508=#REF!,$AA508,IF($AA508=#REF!,$AA508,IF($AA508=#REF!,$AA508,IF($AA508=#REF!,$AA508,IF($AA508=#REF!,$AA508,"Error -- Availability entered in an incorrect format"))))))))</f>
        <v>N</v>
      </c>
    </row>
    <row r="509" spans="1:28" s="11" customFormat="1" x14ac:dyDescent="0.25">
      <c r="A509" s="7">
        <v>497</v>
      </c>
      <c r="B509" s="6"/>
      <c r="C509" s="10"/>
      <c r="D509" s="7"/>
      <c r="E509" s="10"/>
      <c r="F509" s="124" t="e">
        <f t="shared" si="14"/>
        <v>#REF!</v>
      </c>
      <c r="G509" s="6"/>
      <c r="AA509" s="11" t="str">
        <f t="shared" si="15"/>
        <v/>
      </c>
      <c r="AB509" s="11" t="str">
        <f>IF(LEN($AA509)=0,"N",IF(LEN($AA509)&gt;1,"Error -- Availability entered in an incorrect format",IF($AA509=#REF!,$AA509,IF($AA509=#REF!,$AA509,IF($AA509=#REF!,$AA509,IF($AA509=#REF!,$AA509,IF($AA509=#REF!,$AA509,IF($AA509=#REF!,$AA509,"Error -- Availability entered in an incorrect format"))))))))</f>
        <v>N</v>
      </c>
    </row>
    <row r="510" spans="1:28" s="11" customFormat="1" x14ac:dyDescent="0.25">
      <c r="A510" s="7">
        <v>498</v>
      </c>
      <c r="B510" s="6"/>
      <c r="C510" s="10"/>
      <c r="D510" s="7"/>
      <c r="E510" s="10"/>
      <c r="F510" s="124" t="e">
        <f t="shared" si="14"/>
        <v>#REF!</v>
      </c>
      <c r="G510" s="6"/>
      <c r="AA510" s="11" t="str">
        <f t="shared" si="15"/>
        <v/>
      </c>
      <c r="AB510" s="11" t="str">
        <f>IF(LEN($AA510)=0,"N",IF(LEN($AA510)&gt;1,"Error -- Availability entered in an incorrect format",IF($AA510=#REF!,$AA510,IF($AA510=#REF!,$AA510,IF($AA510=#REF!,$AA510,IF($AA510=#REF!,$AA510,IF($AA510=#REF!,$AA510,IF($AA510=#REF!,$AA510,"Error -- Availability entered in an incorrect format"))))))))</f>
        <v>N</v>
      </c>
    </row>
    <row r="511" spans="1:28" s="11" customFormat="1" x14ac:dyDescent="0.25">
      <c r="A511" s="7">
        <v>499</v>
      </c>
      <c r="B511" s="6"/>
      <c r="C511" s="10"/>
      <c r="D511" s="7"/>
      <c r="E511" s="10"/>
      <c r="F511" s="124" t="e">
        <f t="shared" si="14"/>
        <v>#REF!</v>
      </c>
      <c r="G511" s="6"/>
      <c r="AA511" s="11" t="str">
        <f t="shared" si="15"/>
        <v/>
      </c>
      <c r="AB511" s="11" t="str">
        <f>IF(LEN($AA511)=0,"N",IF(LEN($AA511)&gt;1,"Error -- Availability entered in an incorrect format",IF($AA511=#REF!,$AA511,IF($AA511=#REF!,$AA511,IF($AA511=#REF!,$AA511,IF($AA511=#REF!,$AA511,IF($AA511=#REF!,$AA511,IF($AA511=#REF!,$AA511,"Error -- Availability entered in an incorrect format"))))))))</f>
        <v>N</v>
      </c>
    </row>
    <row r="512" spans="1:28" s="11" customFormat="1" x14ac:dyDescent="0.25">
      <c r="A512" s="7">
        <v>500</v>
      </c>
      <c r="B512" s="6"/>
      <c r="C512" s="10"/>
      <c r="D512" s="7"/>
      <c r="E512" s="10"/>
      <c r="F512" s="124" t="e">
        <f t="shared" si="14"/>
        <v>#REF!</v>
      </c>
      <c r="G512" s="6"/>
      <c r="AA512" s="11" t="str">
        <f t="shared" si="15"/>
        <v/>
      </c>
      <c r="AB512" s="11" t="str">
        <f>IF(LEN($AA512)=0,"N",IF(LEN($AA512)&gt;1,"Error -- Availability entered in an incorrect format",IF($AA512=#REF!,$AA512,IF($AA512=#REF!,$AA512,IF($AA512=#REF!,$AA512,IF($AA512=#REF!,$AA512,IF($AA512=#REF!,$AA512,IF($AA512=#REF!,$AA512,"Error -- Availability entered in an incorrect format"))))))))</f>
        <v>N</v>
      </c>
    </row>
    <row r="513" spans="1:28" s="11" customFormat="1" x14ac:dyDescent="0.25">
      <c r="A513" s="7">
        <v>501</v>
      </c>
      <c r="B513" s="6"/>
      <c r="C513" s="10"/>
      <c r="D513" s="7"/>
      <c r="E513" s="10"/>
      <c r="F513" s="124" t="e">
        <f t="shared" si="14"/>
        <v>#REF!</v>
      </c>
      <c r="G513" s="6"/>
      <c r="AA513" s="11" t="str">
        <f t="shared" si="15"/>
        <v/>
      </c>
      <c r="AB513" s="11" t="str">
        <f>IF(LEN($AA513)=0,"N",IF(LEN($AA513)&gt;1,"Error -- Availability entered in an incorrect format",IF($AA513=#REF!,$AA513,IF($AA513=#REF!,$AA513,IF($AA513=#REF!,$AA513,IF($AA513=#REF!,$AA513,IF($AA513=#REF!,$AA513,IF($AA513=#REF!,$AA513,"Error -- Availability entered in an incorrect format"))))))))</f>
        <v>N</v>
      </c>
    </row>
    <row r="514" spans="1:28" s="11" customFormat="1" x14ac:dyDescent="0.25">
      <c r="A514" s="7">
        <v>502</v>
      </c>
      <c r="B514" s="6"/>
      <c r="C514" s="10"/>
      <c r="D514" s="7"/>
      <c r="E514" s="10"/>
      <c r="F514" s="124" t="e">
        <f t="shared" si="14"/>
        <v>#REF!</v>
      </c>
      <c r="G514" s="6"/>
      <c r="AA514" s="11" t="str">
        <f t="shared" si="15"/>
        <v/>
      </c>
      <c r="AB514" s="11" t="str">
        <f>IF(LEN($AA514)=0,"N",IF(LEN($AA514)&gt;1,"Error -- Availability entered in an incorrect format",IF($AA514=#REF!,$AA514,IF($AA514=#REF!,$AA514,IF($AA514=#REF!,$AA514,IF($AA514=#REF!,$AA514,IF($AA514=#REF!,$AA514,IF($AA514=#REF!,$AA514,"Error -- Availability entered in an incorrect format"))))))))</f>
        <v>N</v>
      </c>
    </row>
    <row r="515" spans="1:28" s="11" customFormat="1" x14ac:dyDescent="0.25">
      <c r="A515" s="7">
        <v>503</v>
      </c>
      <c r="B515" s="6"/>
      <c r="C515" s="10"/>
      <c r="D515" s="7"/>
      <c r="E515" s="10"/>
      <c r="F515" s="124" t="e">
        <f t="shared" si="14"/>
        <v>#REF!</v>
      </c>
      <c r="G515" s="6"/>
      <c r="AA515" s="11" t="str">
        <f t="shared" si="15"/>
        <v/>
      </c>
      <c r="AB515" s="11" t="str">
        <f>IF(LEN($AA515)=0,"N",IF(LEN($AA515)&gt;1,"Error -- Availability entered in an incorrect format",IF($AA515=#REF!,$AA515,IF($AA515=#REF!,$AA515,IF($AA515=#REF!,$AA515,IF($AA515=#REF!,$AA515,IF($AA515=#REF!,$AA515,IF($AA515=#REF!,$AA515,"Error -- Availability entered in an incorrect format"))))))))</f>
        <v>N</v>
      </c>
    </row>
    <row r="516" spans="1:28" s="11" customFormat="1" x14ac:dyDescent="0.25">
      <c r="A516" s="7">
        <v>504</v>
      </c>
      <c r="B516" s="6"/>
      <c r="C516" s="10"/>
      <c r="D516" s="7"/>
      <c r="E516" s="10"/>
      <c r="F516" s="124" t="e">
        <f t="shared" si="14"/>
        <v>#REF!</v>
      </c>
      <c r="G516" s="6"/>
      <c r="AA516" s="11" t="str">
        <f t="shared" si="15"/>
        <v/>
      </c>
      <c r="AB516" s="11" t="str">
        <f>IF(LEN($AA516)=0,"N",IF(LEN($AA516)&gt;1,"Error -- Availability entered in an incorrect format",IF($AA516=#REF!,$AA516,IF($AA516=#REF!,$AA516,IF($AA516=#REF!,$AA516,IF($AA516=#REF!,$AA516,IF($AA516=#REF!,$AA516,IF($AA516=#REF!,$AA516,"Error -- Availability entered in an incorrect format"))))))))</f>
        <v>N</v>
      </c>
    </row>
    <row r="517" spans="1:28" s="11" customFormat="1" x14ac:dyDescent="0.25">
      <c r="A517" s="7">
        <v>505</v>
      </c>
      <c r="B517" s="6"/>
      <c r="C517" s="10"/>
      <c r="D517" s="7"/>
      <c r="E517" s="10"/>
      <c r="F517" s="124" t="e">
        <f t="shared" si="14"/>
        <v>#REF!</v>
      </c>
      <c r="G517" s="6"/>
      <c r="AA517" s="11" t="str">
        <f t="shared" si="15"/>
        <v/>
      </c>
      <c r="AB517" s="11" t="str">
        <f>IF(LEN($AA517)=0,"N",IF(LEN($AA517)&gt;1,"Error -- Availability entered in an incorrect format",IF($AA517=#REF!,$AA517,IF($AA517=#REF!,$AA517,IF($AA517=#REF!,$AA517,IF($AA517=#REF!,$AA517,IF($AA517=#REF!,$AA517,IF($AA517=#REF!,$AA517,"Error -- Availability entered in an incorrect format"))))))))</f>
        <v>N</v>
      </c>
    </row>
    <row r="518" spans="1:28" s="11" customFormat="1" x14ac:dyDescent="0.25">
      <c r="A518" s="7">
        <v>506</v>
      </c>
      <c r="B518" s="6"/>
      <c r="C518" s="10"/>
      <c r="D518" s="7"/>
      <c r="E518" s="10"/>
      <c r="F518" s="124" t="e">
        <f t="shared" si="14"/>
        <v>#REF!</v>
      </c>
      <c r="G518" s="6"/>
      <c r="AA518" s="11" t="str">
        <f t="shared" si="15"/>
        <v/>
      </c>
      <c r="AB518" s="11" t="str">
        <f>IF(LEN($AA518)=0,"N",IF(LEN($AA518)&gt;1,"Error -- Availability entered in an incorrect format",IF($AA518=#REF!,$AA518,IF($AA518=#REF!,$AA518,IF($AA518=#REF!,$AA518,IF($AA518=#REF!,$AA518,IF($AA518=#REF!,$AA518,IF($AA518=#REF!,$AA518,"Error -- Availability entered in an incorrect format"))))))))</f>
        <v>N</v>
      </c>
    </row>
    <row r="519" spans="1:28" s="11" customFormat="1" x14ac:dyDescent="0.25">
      <c r="A519" s="7">
        <v>507</v>
      </c>
      <c r="B519" s="6"/>
      <c r="C519" s="10"/>
      <c r="D519" s="7"/>
      <c r="E519" s="10"/>
      <c r="F519" s="124" t="e">
        <f t="shared" si="14"/>
        <v>#REF!</v>
      </c>
      <c r="G519" s="6"/>
      <c r="AA519" s="11" t="str">
        <f t="shared" si="15"/>
        <v/>
      </c>
      <c r="AB519" s="11" t="str">
        <f>IF(LEN($AA519)=0,"N",IF(LEN($AA519)&gt;1,"Error -- Availability entered in an incorrect format",IF($AA519=#REF!,$AA519,IF($AA519=#REF!,$AA519,IF($AA519=#REF!,$AA519,IF($AA519=#REF!,$AA519,IF($AA519=#REF!,$AA519,IF($AA519=#REF!,$AA519,"Error -- Availability entered in an incorrect format"))))))))</f>
        <v>N</v>
      </c>
    </row>
    <row r="520" spans="1:28" s="11" customFormat="1" x14ac:dyDescent="0.25">
      <c r="A520" s="7">
        <v>508</v>
      </c>
      <c r="B520" s="6"/>
      <c r="C520" s="10"/>
      <c r="D520" s="7"/>
      <c r="E520" s="10"/>
      <c r="F520" s="124" t="e">
        <f t="shared" si="14"/>
        <v>#REF!</v>
      </c>
      <c r="G520" s="6"/>
      <c r="AA520" s="11" t="str">
        <f t="shared" si="15"/>
        <v/>
      </c>
      <c r="AB520" s="11" t="str">
        <f>IF(LEN($AA520)=0,"N",IF(LEN($AA520)&gt;1,"Error -- Availability entered in an incorrect format",IF($AA520=#REF!,$AA520,IF($AA520=#REF!,$AA520,IF($AA520=#REF!,$AA520,IF($AA520=#REF!,$AA520,IF($AA520=#REF!,$AA520,IF($AA520=#REF!,$AA520,"Error -- Availability entered in an incorrect format"))))))))</f>
        <v>N</v>
      </c>
    </row>
    <row r="521" spans="1:28" s="11" customFormat="1" x14ac:dyDescent="0.25">
      <c r="A521" s="7">
        <v>509</v>
      </c>
      <c r="B521" s="6"/>
      <c r="C521" s="10"/>
      <c r="D521" s="7"/>
      <c r="E521" s="10"/>
      <c r="F521" s="124" t="e">
        <f t="shared" si="14"/>
        <v>#REF!</v>
      </c>
      <c r="G521" s="6"/>
      <c r="AA521" s="11" t="str">
        <f t="shared" si="15"/>
        <v/>
      </c>
      <c r="AB521" s="11" t="str">
        <f>IF(LEN($AA521)=0,"N",IF(LEN($AA521)&gt;1,"Error -- Availability entered in an incorrect format",IF($AA521=#REF!,$AA521,IF($AA521=#REF!,$AA521,IF($AA521=#REF!,$AA521,IF($AA521=#REF!,$AA521,IF($AA521=#REF!,$AA521,IF($AA521=#REF!,$AA521,"Error -- Availability entered in an incorrect format"))))))))</f>
        <v>N</v>
      </c>
    </row>
    <row r="522" spans="1:28" s="11" customFormat="1" x14ac:dyDescent="0.25">
      <c r="A522" s="7">
        <v>510</v>
      </c>
      <c r="B522" s="6"/>
      <c r="C522" s="10"/>
      <c r="D522" s="7"/>
      <c r="E522" s="10"/>
      <c r="F522" s="124" t="e">
        <f t="shared" si="14"/>
        <v>#REF!</v>
      </c>
      <c r="G522" s="6"/>
      <c r="AA522" s="11" t="str">
        <f t="shared" si="15"/>
        <v/>
      </c>
      <c r="AB522" s="11" t="str">
        <f>IF(LEN($AA522)=0,"N",IF(LEN($AA522)&gt;1,"Error -- Availability entered in an incorrect format",IF($AA522=#REF!,$AA522,IF($AA522=#REF!,$AA522,IF($AA522=#REF!,$AA522,IF($AA522=#REF!,$AA522,IF($AA522=#REF!,$AA522,IF($AA522=#REF!,$AA522,"Error -- Availability entered in an incorrect format"))))))))</f>
        <v>N</v>
      </c>
    </row>
    <row r="523" spans="1:28" s="11" customFormat="1" x14ac:dyDescent="0.25">
      <c r="A523" s="7">
        <v>511</v>
      </c>
      <c r="B523" s="6"/>
      <c r="C523" s="10"/>
      <c r="D523" s="7"/>
      <c r="E523" s="10"/>
      <c r="F523" s="124" t="e">
        <f t="shared" si="14"/>
        <v>#REF!</v>
      </c>
      <c r="G523" s="6"/>
      <c r="AA523" s="11" t="str">
        <f t="shared" si="15"/>
        <v/>
      </c>
      <c r="AB523" s="11" t="str">
        <f>IF(LEN($AA523)=0,"N",IF(LEN($AA523)&gt;1,"Error -- Availability entered in an incorrect format",IF($AA523=#REF!,$AA523,IF($AA523=#REF!,$AA523,IF($AA523=#REF!,$AA523,IF($AA523=#REF!,$AA523,IF($AA523=#REF!,$AA523,IF($AA523=#REF!,$AA523,"Error -- Availability entered in an incorrect format"))))))))</f>
        <v>N</v>
      </c>
    </row>
    <row r="524" spans="1:28" s="11" customFormat="1" x14ac:dyDescent="0.25">
      <c r="A524" s="7">
        <v>512</v>
      </c>
      <c r="B524" s="6"/>
      <c r="C524" s="10"/>
      <c r="D524" s="7"/>
      <c r="E524" s="10"/>
      <c r="F524" s="124" t="e">
        <f t="shared" si="14"/>
        <v>#REF!</v>
      </c>
      <c r="G524" s="6"/>
      <c r="AA524" s="11" t="str">
        <f t="shared" si="15"/>
        <v/>
      </c>
      <c r="AB524" s="11" t="str">
        <f>IF(LEN($AA524)=0,"N",IF(LEN($AA524)&gt;1,"Error -- Availability entered in an incorrect format",IF($AA524=#REF!,$AA524,IF($AA524=#REF!,$AA524,IF($AA524=#REF!,$AA524,IF($AA524=#REF!,$AA524,IF($AA524=#REF!,$AA524,IF($AA524=#REF!,$AA524,"Error -- Availability entered in an incorrect format"))))))))</f>
        <v>N</v>
      </c>
    </row>
    <row r="525" spans="1:28" s="11" customFormat="1" x14ac:dyDescent="0.25">
      <c r="A525" s="7">
        <v>513</v>
      </c>
      <c r="B525" s="6"/>
      <c r="C525" s="10"/>
      <c r="D525" s="7"/>
      <c r="E525" s="10"/>
      <c r="F525" s="124" t="e">
        <f t="shared" si="14"/>
        <v>#REF!</v>
      </c>
      <c r="G525" s="6"/>
      <c r="AA525" s="11" t="str">
        <f t="shared" si="15"/>
        <v/>
      </c>
      <c r="AB525" s="11" t="str">
        <f>IF(LEN($AA525)=0,"N",IF(LEN($AA525)&gt;1,"Error -- Availability entered in an incorrect format",IF($AA525=#REF!,$AA525,IF($AA525=#REF!,$AA525,IF($AA525=#REF!,$AA525,IF($AA525=#REF!,$AA525,IF($AA525=#REF!,$AA525,IF($AA525=#REF!,$AA525,"Error -- Availability entered in an incorrect format"))))))))</f>
        <v>N</v>
      </c>
    </row>
    <row r="526" spans="1:28" s="11" customFormat="1" x14ac:dyDescent="0.25">
      <c r="A526" s="7">
        <v>514</v>
      </c>
      <c r="B526" s="6"/>
      <c r="C526" s="10"/>
      <c r="D526" s="7"/>
      <c r="E526" s="10"/>
      <c r="F526" s="124" t="e">
        <f t="shared" ref="F526:F589" si="16">IF($D$10=$A$9,"N/A",$D$10)</f>
        <v>#REF!</v>
      </c>
      <c r="G526" s="6"/>
      <c r="AA526" s="11" t="str">
        <f t="shared" ref="AA526:AA589" si="17">TRIM($D526)</f>
        <v/>
      </c>
      <c r="AB526" s="11" t="str">
        <f>IF(LEN($AA526)=0,"N",IF(LEN($AA526)&gt;1,"Error -- Availability entered in an incorrect format",IF($AA526=#REF!,$AA526,IF($AA526=#REF!,$AA526,IF($AA526=#REF!,$AA526,IF($AA526=#REF!,$AA526,IF($AA526=#REF!,$AA526,IF($AA526=#REF!,$AA526,"Error -- Availability entered in an incorrect format"))))))))</f>
        <v>N</v>
      </c>
    </row>
    <row r="527" spans="1:28" s="11" customFormat="1" x14ac:dyDescent="0.25">
      <c r="A527" s="7">
        <v>515</v>
      </c>
      <c r="B527" s="6"/>
      <c r="C527" s="10"/>
      <c r="D527" s="7"/>
      <c r="E527" s="10"/>
      <c r="F527" s="124" t="e">
        <f t="shared" si="16"/>
        <v>#REF!</v>
      </c>
      <c r="G527" s="6"/>
      <c r="AA527" s="11" t="str">
        <f t="shared" si="17"/>
        <v/>
      </c>
      <c r="AB527" s="11" t="str">
        <f>IF(LEN($AA527)=0,"N",IF(LEN($AA527)&gt;1,"Error -- Availability entered in an incorrect format",IF($AA527=#REF!,$AA527,IF($AA527=#REF!,$AA527,IF($AA527=#REF!,$AA527,IF($AA527=#REF!,$AA527,IF($AA527=#REF!,$AA527,IF($AA527=#REF!,$AA527,"Error -- Availability entered in an incorrect format"))))))))</f>
        <v>N</v>
      </c>
    </row>
    <row r="528" spans="1:28" s="11" customFormat="1" x14ac:dyDescent="0.25">
      <c r="A528" s="7">
        <v>516</v>
      </c>
      <c r="B528" s="6"/>
      <c r="C528" s="10"/>
      <c r="D528" s="7"/>
      <c r="E528" s="10"/>
      <c r="F528" s="124" t="e">
        <f t="shared" si="16"/>
        <v>#REF!</v>
      </c>
      <c r="G528" s="6"/>
      <c r="AA528" s="11" t="str">
        <f t="shared" si="17"/>
        <v/>
      </c>
      <c r="AB528" s="11" t="str">
        <f>IF(LEN($AA528)=0,"N",IF(LEN($AA528)&gt;1,"Error -- Availability entered in an incorrect format",IF($AA528=#REF!,$AA528,IF($AA528=#REF!,$AA528,IF($AA528=#REF!,$AA528,IF($AA528=#REF!,$AA528,IF($AA528=#REF!,$AA528,IF($AA528=#REF!,$AA528,"Error -- Availability entered in an incorrect format"))))))))</f>
        <v>N</v>
      </c>
    </row>
    <row r="529" spans="1:28" s="11" customFormat="1" x14ac:dyDescent="0.25">
      <c r="A529" s="7">
        <v>517</v>
      </c>
      <c r="B529" s="6"/>
      <c r="C529" s="10"/>
      <c r="D529" s="7"/>
      <c r="E529" s="10"/>
      <c r="F529" s="124" t="e">
        <f t="shared" si="16"/>
        <v>#REF!</v>
      </c>
      <c r="G529" s="6"/>
      <c r="AA529" s="11" t="str">
        <f t="shared" si="17"/>
        <v/>
      </c>
      <c r="AB529" s="11" t="str">
        <f>IF(LEN($AA529)=0,"N",IF(LEN($AA529)&gt;1,"Error -- Availability entered in an incorrect format",IF($AA529=#REF!,$AA529,IF($AA529=#REF!,$AA529,IF($AA529=#REF!,$AA529,IF($AA529=#REF!,$AA529,IF($AA529=#REF!,$AA529,IF($AA529=#REF!,$AA529,"Error -- Availability entered in an incorrect format"))))))))</f>
        <v>N</v>
      </c>
    </row>
    <row r="530" spans="1:28" s="11" customFormat="1" x14ac:dyDescent="0.25">
      <c r="A530" s="7">
        <v>518</v>
      </c>
      <c r="B530" s="6"/>
      <c r="C530" s="10"/>
      <c r="D530" s="7"/>
      <c r="E530" s="10"/>
      <c r="F530" s="124" t="e">
        <f t="shared" si="16"/>
        <v>#REF!</v>
      </c>
      <c r="G530" s="6"/>
      <c r="AA530" s="11" t="str">
        <f t="shared" si="17"/>
        <v/>
      </c>
      <c r="AB530" s="11" t="str">
        <f>IF(LEN($AA530)=0,"N",IF(LEN($AA530)&gt;1,"Error -- Availability entered in an incorrect format",IF($AA530=#REF!,$AA530,IF($AA530=#REF!,$AA530,IF($AA530=#REF!,$AA530,IF($AA530=#REF!,$AA530,IF($AA530=#REF!,$AA530,IF($AA530=#REF!,$AA530,"Error -- Availability entered in an incorrect format"))))))))</f>
        <v>N</v>
      </c>
    </row>
    <row r="531" spans="1:28" s="11" customFormat="1" x14ac:dyDescent="0.25">
      <c r="A531" s="7">
        <v>519</v>
      </c>
      <c r="B531" s="6"/>
      <c r="C531" s="10"/>
      <c r="D531" s="7"/>
      <c r="E531" s="10"/>
      <c r="F531" s="124" t="e">
        <f t="shared" si="16"/>
        <v>#REF!</v>
      </c>
      <c r="G531" s="6"/>
      <c r="AA531" s="11" t="str">
        <f t="shared" si="17"/>
        <v/>
      </c>
      <c r="AB531" s="11" t="str">
        <f>IF(LEN($AA531)=0,"N",IF(LEN($AA531)&gt;1,"Error -- Availability entered in an incorrect format",IF($AA531=#REF!,$AA531,IF($AA531=#REF!,$AA531,IF($AA531=#REF!,$AA531,IF($AA531=#REF!,$AA531,IF($AA531=#REF!,$AA531,IF($AA531=#REF!,$AA531,"Error -- Availability entered in an incorrect format"))))))))</f>
        <v>N</v>
      </c>
    </row>
    <row r="532" spans="1:28" s="11" customFormat="1" x14ac:dyDescent="0.25">
      <c r="A532" s="7">
        <v>520</v>
      </c>
      <c r="B532" s="6"/>
      <c r="C532" s="10"/>
      <c r="D532" s="7"/>
      <c r="E532" s="10"/>
      <c r="F532" s="124" t="e">
        <f t="shared" si="16"/>
        <v>#REF!</v>
      </c>
      <c r="G532" s="6"/>
      <c r="AA532" s="11" t="str">
        <f t="shared" si="17"/>
        <v/>
      </c>
      <c r="AB532" s="11" t="str">
        <f>IF(LEN($AA532)=0,"N",IF(LEN($AA532)&gt;1,"Error -- Availability entered in an incorrect format",IF($AA532=#REF!,$AA532,IF($AA532=#REF!,$AA532,IF($AA532=#REF!,$AA532,IF($AA532=#REF!,$AA532,IF($AA532=#REF!,$AA532,IF($AA532=#REF!,$AA532,"Error -- Availability entered in an incorrect format"))))))))</f>
        <v>N</v>
      </c>
    </row>
    <row r="533" spans="1:28" s="11" customFormat="1" x14ac:dyDescent="0.25">
      <c r="A533" s="7">
        <v>521</v>
      </c>
      <c r="B533" s="6"/>
      <c r="C533" s="10"/>
      <c r="D533" s="7"/>
      <c r="E533" s="10"/>
      <c r="F533" s="124" t="e">
        <f t="shared" si="16"/>
        <v>#REF!</v>
      </c>
      <c r="G533" s="6"/>
      <c r="AA533" s="11" t="str">
        <f t="shared" si="17"/>
        <v/>
      </c>
      <c r="AB533" s="11" t="str">
        <f>IF(LEN($AA533)=0,"N",IF(LEN($AA533)&gt;1,"Error -- Availability entered in an incorrect format",IF($AA533=#REF!,$AA533,IF($AA533=#REF!,$AA533,IF($AA533=#REF!,$AA533,IF($AA533=#REF!,$AA533,IF($AA533=#REF!,$AA533,IF($AA533=#REF!,$AA533,"Error -- Availability entered in an incorrect format"))))))))</f>
        <v>N</v>
      </c>
    </row>
    <row r="534" spans="1:28" s="11" customFormat="1" x14ac:dyDescent="0.25">
      <c r="A534" s="7">
        <v>522</v>
      </c>
      <c r="B534" s="6"/>
      <c r="C534" s="10"/>
      <c r="D534" s="7"/>
      <c r="E534" s="10"/>
      <c r="F534" s="124" t="e">
        <f t="shared" si="16"/>
        <v>#REF!</v>
      </c>
      <c r="G534" s="6"/>
      <c r="AA534" s="11" t="str">
        <f t="shared" si="17"/>
        <v/>
      </c>
      <c r="AB534" s="11" t="str">
        <f>IF(LEN($AA534)=0,"N",IF(LEN($AA534)&gt;1,"Error -- Availability entered in an incorrect format",IF($AA534=#REF!,$AA534,IF($AA534=#REF!,$AA534,IF($AA534=#REF!,$AA534,IF($AA534=#REF!,$AA534,IF($AA534=#REF!,$AA534,IF($AA534=#REF!,$AA534,"Error -- Availability entered in an incorrect format"))))))))</f>
        <v>N</v>
      </c>
    </row>
    <row r="535" spans="1:28" s="11" customFormat="1" x14ac:dyDescent="0.25">
      <c r="A535" s="7">
        <v>523</v>
      </c>
      <c r="B535" s="6"/>
      <c r="C535" s="10"/>
      <c r="D535" s="7"/>
      <c r="E535" s="10"/>
      <c r="F535" s="124" t="e">
        <f t="shared" si="16"/>
        <v>#REF!</v>
      </c>
      <c r="G535" s="6"/>
      <c r="AA535" s="11" t="str">
        <f t="shared" si="17"/>
        <v/>
      </c>
      <c r="AB535" s="11" t="str">
        <f>IF(LEN($AA535)=0,"N",IF(LEN($AA535)&gt;1,"Error -- Availability entered in an incorrect format",IF($AA535=#REF!,$AA535,IF($AA535=#REF!,$AA535,IF($AA535=#REF!,$AA535,IF($AA535=#REF!,$AA535,IF($AA535=#REF!,$AA535,IF($AA535=#REF!,$AA535,"Error -- Availability entered in an incorrect format"))))))))</f>
        <v>N</v>
      </c>
    </row>
    <row r="536" spans="1:28" s="11" customFormat="1" x14ac:dyDescent="0.25">
      <c r="A536" s="7">
        <v>524</v>
      </c>
      <c r="B536" s="6"/>
      <c r="C536" s="10"/>
      <c r="D536" s="7"/>
      <c r="E536" s="10"/>
      <c r="F536" s="124" t="e">
        <f t="shared" si="16"/>
        <v>#REF!</v>
      </c>
      <c r="G536" s="6"/>
      <c r="AA536" s="11" t="str">
        <f t="shared" si="17"/>
        <v/>
      </c>
      <c r="AB536" s="11" t="str">
        <f>IF(LEN($AA536)=0,"N",IF(LEN($AA536)&gt;1,"Error -- Availability entered in an incorrect format",IF($AA536=#REF!,$AA536,IF($AA536=#REF!,$AA536,IF($AA536=#REF!,$AA536,IF($AA536=#REF!,$AA536,IF($AA536=#REF!,$AA536,IF($AA536=#REF!,$AA536,"Error -- Availability entered in an incorrect format"))))))))</f>
        <v>N</v>
      </c>
    </row>
    <row r="537" spans="1:28" s="11" customFormat="1" x14ac:dyDescent="0.25">
      <c r="A537" s="7">
        <v>525</v>
      </c>
      <c r="B537" s="6"/>
      <c r="C537" s="10"/>
      <c r="D537" s="7"/>
      <c r="E537" s="10"/>
      <c r="F537" s="124" t="e">
        <f t="shared" si="16"/>
        <v>#REF!</v>
      </c>
      <c r="G537" s="6"/>
      <c r="AA537" s="11" t="str">
        <f t="shared" si="17"/>
        <v/>
      </c>
      <c r="AB537" s="11" t="str">
        <f>IF(LEN($AA537)=0,"N",IF(LEN($AA537)&gt;1,"Error -- Availability entered in an incorrect format",IF($AA537=#REF!,$AA537,IF($AA537=#REF!,$AA537,IF($AA537=#REF!,$AA537,IF($AA537=#REF!,$AA537,IF($AA537=#REF!,$AA537,IF($AA537=#REF!,$AA537,"Error -- Availability entered in an incorrect format"))))))))</f>
        <v>N</v>
      </c>
    </row>
    <row r="538" spans="1:28" s="11" customFormat="1" x14ac:dyDescent="0.25">
      <c r="A538" s="7">
        <v>526</v>
      </c>
      <c r="B538" s="6"/>
      <c r="C538" s="10"/>
      <c r="D538" s="7"/>
      <c r="E538" s="10"/>
      <c r="F538" s="124" t="e">
        <f t="shared" si="16"/>
        <v>#REF!</v>
      </c>
      <c r="G538" s="6"/>
      <c r="AA538" s="11" t="str">
        <f t="shared" si="17"/>
        <v/>
      </c>
      <c r="AB538" s="11" t="str">
        <f>IF(LEN($AA538)=0,"N",IF(LEN($AA538)&gt;1,"Error -- Availability entered in an incorrect format",IF($AA538=#REF!,$AA538,IF($AA538=#REF!,$AA538,IF($AA538=#REF!,$AA538,IF($AA538=#REF!,$AA538,IF($AA538=#REF!,$AA538,IF($AA538=#REF!,$AA538,"Error -- Availability entered in an incorrect format"))))))))</f>
        <v>N</v>
      </c>
    </row>
    <row r="539" spans="1:28" s="11" customFormat="1" x14ac:dyDescent="0.25">
      <c r="A539" s="7">
        <v>527</v>
      </c>
      <c r="B539" s="6"/>
      <c r="C539" s="10"/>
      <c r="D539" s="7"/>
      <c r="E539" s="10"/>
      <c r="F539" s="124" t="e">
        <f t="shared" si="16"/>
        <v>#REF!</v>
      </c>
      <c r="G539" s="6"/>
      <c r="AA539" s="11" t="str">
        <f t="shared" si="17"/>
        <v/>
      </c>
      <c r="AB539" s="11" t="str">
        <f>IF(LEN($AA539)=0,"N",IF(LEN($AA539)&gt;1,"Error -- Availability entered in an incorrect format",IF($AA539=#REF!,$AA539,IF($AA539=#REF!,$AA539,IF($AA539=#REF!,$AA539,IF($AA539=#REF!,$AA539,IF($AA539=#REF!,$AA539,IF($AA539=#REF!,$AA539,"Error -- Availability entered in an incorrect format"))))))))</f>
        <v>N</v>
      </c>
    </row>
    <row r="540" spans="1:28" s="11" customFormat="1" x14ac:dyDescent="0.25">
      <c r="A540" s="7">
        <v>528</v>
      </c>
      <c r="B540" s="6"/>
      <c r="C540" s="10"/>
      <c r="D540" s="7"/>
      <c r="E540" s="10"/>
      <c r="F540" s="124" t="e">
        <f t="shared" si="16"/>
        <v>#REF!</v>
      </c>
      <c r="G540" s="6"/>
      <c r="AA540" s="11" t="str">
        <f t="shared" si="17"/>
        <v/>
      </c>
      <c r="AB540" s="11" t="str">
        <f>IF(LEN($AA540)=0,"N",IF(LEN($AA540)&gt;1,"Error -- Availability entered in an incorrect format",IF($AA540=#REF!,$AA540,IF($AA540=#REF!,$AA540,IF($AA540=#REF!,$AA540,IF($AA540=#REF!,$AA540,IF($AA540=#REF!,$AA540,IF($AA540=#REF!,$AA540,"Error -- Availability entered in an incorrect format"))))))))</f>
        <v>N</v>
      </c>
    </row>
    <row r="541" spans="1:28" s="11" customFormat="1" x14ac:dyDescent="0.25">
      <c r="A541" s="7">
        <v>529</v>
      </c>
      <c r="B541" s="6"/>
      <c r="C541" s="10"/>
      <c r="D541" s="7"/>
      <c r="E541" s="10"/>
      <c r="F541" s="124" t="e">
        <f t="shared" si="16"/>
        <v>#REF!</v>
      </c>
      <c r="G541" s="6"/>
      <c r="AA541" s="11" t="str">
        <f t="shared" si="17"/>
        <v/>
      </c>
      <c r="AB541" s="11" t="str">
        <f>IF(LEN($AA541)=0,"N",IF(LEN($AA541)&gt;1,"Error -- Availability entered in an incorrect format",IF($AA541=#REF!,$AA541,IF($AA541=#REF!,$AA541,IF($AA541=#REF!,$AA541,IF($AA541=#REF!,$AA541,IF($AA541=#REF!,$AA541,IF($AA541=#REF!,$AA541,"Error -- Availability entered in an incorrect format"))))))))</f>
        <v>N</v>
      </c>
    </row>
    <row r="542" spans="1:28" s="11" customFormat="1" x14ac:dyDescent="0.25">
      <c r="A542" s="7">
        <v>530</v>
      </c>
      <c r="B542" s="6"/>
      <c r="C542" s="10"/>
      <c r="D542" s="7"/>
      <c r="E542" s="10"/>
      <c r="F542" s="124" t="e">
        <f t="shared" si="16"/>
        <v>#REF!</v>
      </c>
      <c r="G542" s="6"/>
      <c r="AA542" s="11" t="str">
        <f t="shared" si="17"/>
        <v/>
      </c>
      <c r="AB542" s="11" t="str">
        <f>IF(LEN($AA542)=0,"N",IF(LEN($AA542)&gt;1,"Error -- Availability entered in an incorrect format",IF($AA542=#REF!,$AA542,IF($AA542=#REF!,$AA542,IF($AA542=#REF!,$AA542,IF($AA542=#REF!,$AA542,IF($AA542=#REF!,$AA542,IF($AA542=#REF!,$AA542,"Error -- Availability entered in an incorrect format"))))))))</f>
        <v>N</v>
      </c>
    </row>
    <row r="543" spans="1:28" s="11" customFormat="1" x14ac:dyDescent="0.25">
      <c r="A543" s="7">
        <v>531</v>
      </c>
      <c r="B543" s="6"/>
      <c r="C543" s="10"/>
      <c r="D543" s="7"/>
      <c r="E543" s="10"/>
      <c r="F543" s="124" t="e">
        <f t="shared" si="16"/>
        <v>#REF!</v>
      </c>
      <c r="G543" s="6"/>
      <c r="AA543" s="11" t="str">
        <f t="shared" si="17"/>
        <v/>
      </c>
      <c r="AB543" s="11" t="str">
        <f>IF(LEN($AA543)=0,"N",IF(LEN($AA543)&gt;1,"Error -- Availability entered in an incorrect format",IF($AA543=#REF!,$AA543,IF($AA543=#REF!,$AA543,IF($AA543=#REF!,$AA543,IF($AA543=#REF!,$AA543,IF($AA543=#REF!,$AA543,IF($AA543=#REF!,$AA543,"Error -- Availability entered in an incorrect format"))))))))</f>
        <v>N</v>
      </c>
    </row>
    <row r="544" spans="1:28" s="11" customFormat="1" x14ac:dyDescent="0.25">
      <c r="A544" s="7">
        <v>532</v>
      </c>
      <c r="B544" s="6"/>
      <c r="C544" s="10"/>
      <c r="D544" s="7"/>
      <c r="E544" s="10"/>
      <c r="F544" s="124" t="e">
        <f t="shared" si="16"/>
        <v>#REF!</v>
      </c>
      <c r="G544" s="6"/>
      <c r="AA544" s="11" t="str">
        <f t="shared" si="17"/>
        <v/>
      </c>
      <c r="AB544" s="11" t="str">
        <f>IF(LEN($AA544)=0,"N",IF(LEN($AA544)&gt;1,"Error -- Availability entered in an incorrect format",IF($AA544=#REF!,$AA544,IF($AA544=#REF!,$AA544,IF($AA544=#REF!,$AA544,IF($AA544=#REF!,$AA544,IF($AA544=#REF!,$AA544,IF($AA544=#REF!,$AA544,"Error -- Availability entered in an incorrect format"))))))))</f>
        <v>N</v>
      </c>
    </row>
    <row r="545" spans="1:28" s="11" customFormat="1" x14ac:dyDescent="0.25">
      <c r="A545" s="7">
        <v>533</v>
      </c>
      <c r="B545" s="6"/>
      <c r="C545" s="10"/>
      <c r="D545" s="7"/>
      <c r="E545" s="10"/>
      <c r="F545" s="124" t="e">
        <f t="shared" si="16"/>
        <v>#REF!</v>
      </c>
      <c r="G545" s="6"/>
      <c r="AA545" s="11" t="str">
        <f t="shared" si="17"/>
        <v/>
      </c>
      <c r="AB545" s="11" t="str">
        <f>IF(LEN($AA545)=0,"N",IF(LEN($AA545)&gt;1,"Error -- Availability entered in an incorrect format",IF($AA545=#REF!,$AA545,IF($AA545=#REF!,$AA545,IF($AA545=#REF!,$AA545,IF($AA545=#REF!,$AA545,IF($AA545=#REF!,$AA545,IF($AA545=#REF!,$AA545,"Error -- Availability entered in an incorrect format"))))))))</f>
        <v>N</v>
      </c>
    </row>
    <row r="546" spans="1:28" s="11" customFormat="1" x14ac:dyDescent="0.25">
      <c r="A546" s="7">
        <v>534</v>
      </c>
      <c r="B546" s="6"/>
      <c r="C546" s="10"/>
      <c r="D546" s="7"/>
      <c r="E546" s="10"/>
      <c r="F546" s="124" t="e">
        <f t="shared" si="16"/>
        <v>#REF!</v>
      </c>
      <c r="G546" s="6"/>
      <c r="AA546" s="11" t="str">
        <f t="shared" si="17"/>
        <v/>
      </c>
      <c r="AB546" s="11" t="str">
        <f>IF(LEN($AA546)=0,"N",IF(LEN($AA546)&gt;1,"Error -- Availability entered in an incorrect format",IF($AA546=#REF!,$AA546,IF($AA546=#REF!,$AA546,IF($AA546=#REF!,$AA546,IF($AA546=#REF!,$AA546,IF($AA546=#REF!,$AA546,IF($AA546=#REF!,$AA546,"Error -- Availability entered in an incorrect format"))))))))</f>
        <v>N</v>
      </c>
    </row>
    <row r="547" spans="1:28" s="11" customFormat="1" x14ac:dyDescent="0.25">
      <c r="A547" s="7">
        <v>535</v>
      </c>
      <c r="B547" s="6"/>
      <c r="C547" s="10"/>
      <c r="D547" s="7"/>
      <c r="E547" s="10"/>
      <c r="F547" s="124" t="e">
        <f t="shared" si="16"/>
        <v>#REF!</v>
      </c>
      <c r="G547" s="6"/>
      <c r="AA547" s="11" t="str">
        <f t="shared" si="17"/>
        <v/>
      </c>
      <c r="AB547" s="11" t="str">
        <f>IF(LEN($AA547)=0,"N",IF(LEN($AA547)&gt;1,"Error -- Availability entered in an incorrect format",IF($AA547=#REF!,$AA547,IF($AA547=#REF!,$AA547,IF($AA547=#REF!,$AA547,IF($AA547=#REF!,$AA547,IF($AA547=#REF!,$AA547,IF($AA547=#REF!,$AA547,"Error -- Availability entered in an incorrect format"))))))))</f>
        <v>N</v>
      </c>
    </row>
    <row r="548" spans="1:28" s="11" customFormat="1" x14ac:dyDescent="0.25">
      <c r="A548" s="7">
        <v>536</v>
      </c>
      <c r="B548" s="6"/>
      <c r="C548" s="10"/>
      <c r="D548" s="7"/>
      <c r="E548" s="10"/>
      <c r="F548" s="124" t="e">
        <f t="shared" si="16"/>
        <v>#REF!</v>
      </c>
      <c r="G548" s="6"/>
      <c r="AA548" s="11" t="str">
        <f t="shared" si="17"/>
        <v/>
      </c>
      <c r="AB548" s="11" t="str">
        <f>IF(LEN($AA548)=0,"N",IF(LEN($AA548)&gt;1,"Error -- Availability entered in an incorrect format",IF($AA548=#REF!,$AA548,IF($AA548=#REF!,$AA548,IF($AA548=#REF!,$AA548,IF($AA548=#REF!,$AA548,IF($AA548=#REF!,$AA548,IF($AA548=#REF!,$AA548,"Error -- Availability entered in an incorrect format"))))))))</f>
        <v>N</v>
      </c>
    </row>
    <row r="549" spans="1:28" s="11" customFormat="1" x14ac:dyDescent="0.25">
      <c r="A549" s="7">
        <v>537</v>
      </c>
      <c r="B549" s="6"/>
      <c r="C549" s="10"/>
      <c r="D549" s="7"/>
      <c r="E549" s="10"/>
      <c r="F549" s="124" t="e">
        <f t="shared" si="16"/>
        <v>#REF!</v>
      </c>
      <c r="G549" s="6"/>
      <c r="AA549" s="11" t="str">
        <f t="shared" si="17"/>
        <v/>
      </c>
      <c r="AB549" s="11" t="str">
        <f>IF(LEN($AA549)=0,"N",IF(LEN($AA549)&gt;1,"Error -- Availability entered in an incorrect format",IF($AA549=#REF!,$AA549,IF($AA549=#REF!,$AA549,IF($AA549=#REF!,$AA549,IF($AA549=#REF!,$AA549,IF($AA549=#REF!,$AA549,IF($AA549=#REF!,$AA549,"Error -- Availability entered in an incorrect format"))))))))</f>
        <v>N</v>
      </c>
    </row>
    <row r="550" spans="1:28" s="11" customFormat="1" x14ac:dyDescent="0.25">
      <c r="A550" s="7">
        <v>538</v>
      </c>
      <c r="B550" s="6"/>
      <c r="C550" s="10"/>
      <c r="D550" s="7"/>
      <c r="E550" s="10"/>
      <c r="F550" s="124" t="e">
        <f t="shared" si="16"/>
        <v>#REF!</v>
      </c>
      <c r="G550" s="6"/>
      <c r="AA550" s="11" t="str">
        <f t="shared" si="17"/>
        <v/>
      </c>
      <c r="AB550" s="11" t="str">
        <f>IF(LEN($AA550)=0,"N",IF(LEN($AA550)&gt;1,"Error -- Availability entered in an incorrect format",IF($AA550=#REF!,$AA550,IF($AA550=#REF!,$AA550,IF($AA550=#REF!,$AA550,IF($AA550=#REF!,$AA550,IF($AA550=#REF!,$AA550,IF($AA550=#REF!,$AA550,"Error -- Availability entered in an incorrect format"))))))))</f>
        <v>N</v>
      </c>
    </row>
    <row r="551" spans="1:28" s="11" customFormat="1" x14ac:dyDescent="0.25">
      <c r="A551" s="7">
        <v>539</v>
      </c>
      <c r="B551" s="6"/>
      <c r="C551" s="10"/>
      <c r="D551" s="7"/>
      <c r="E551" s="10"/>
      <c r="F551" s="124" t="e">
        <f t="shared" si="16"/>
        <v>#REF!</v>
      </c>
      <c r="G551" s="6"/>
      <c r="AA551" s="11" t="str">
        <f t="shared" si="17"/>
        <v/>
      </c>
      <c r="AB551" s="11" t="str">
        <f>IF(LEN($AA551)=0,"N",IF(LEN($AA551)&gt;1,"Error -- Availability entered in an incorrect format",IF($AA551=#REF!,$AA551,IF($AA551=#REF!,$AA551,IF($AA551=#REF!,$AA551,IF($AA551=#REF!,$AA551,IF($AA551=#REF!,$AA551,IF($AA551=#REF!,$AA551,"Error -- Availability entered in an incorrect format"))))))))</f>
        <v>N</v>
      </c>
    </row>
    <row r="552" spans="1:28" s="11" customFormat="1" x14ac:dyDescent="0.25">
      <c r="A552" s="7">
        <v>540</v>
      </c>
      <c r="B552" s="6"/>
      <c r="C552" s="10"/>
      <c r="D552" s="7"/>
      <c r="E552" s="10"/>
      <c r="F552" s="124" t="e">
        <f t="shared" si="16"/>
        <v>#REF!</v>
      </c>
      <c r="G552" s="6"/>
      <c r="AA552" s="11" t="str">
        <f t="shared" si="17"/>
        <v/>
      </c>
      <c r="AB552" s="11" t="str">
        <f>IF(LEN($AA552)=0,"N",IF(LEN($AA552)&gt;1,"Error -- Availability entered in an incorrect format",IF($AA552=#REF!,$AA552,IF($AA552=#REF!,$AA552,IF($AA552=#REF!,$AA552,IF($AA552=#REF!,$AA552,IF($AA552=#REF!,$AA552,IF($AA552=#REF!,$AA552,"Error -- Availability entered in an incorrect format"))))))))</f>
        <v>N</v>
      </c>
    </row>
    <row r="553" spans="1:28" s="11" customFormat="1" x14ac:dyDescent="0.25">
      <c r="A553" s="7">
        <v>541</v>
      </c>
      <c r="B553" s="6"/>
      <c r="C553" s="10"/>
      <c r="D553" s="7"/>
      <c r="E553" s="10"/>
      <c r="F553" s="124" t="e">
        <f t="shared" si="16"/>
        <v>#REF!</v>
      </c>
      <c r="G553" s="6"/>
      <c r="AA553" s="11" t="str">
        <f t="shared" si="17"/>
        <v/>
      </c>
      <c r="AB553" s="11" t="str">
        <f>IF(LEN($AA553)=0,"N",IF(LEN($AA553)&gt;1,"Error -- Availability entered in an incorrect format",IF($AA553=#REF!,$AA553,IF($AA553=#REF!,$AA553,IF($AA553=#REF!,$AA553,IF($AA553=#REF!,$AA553,IF($AA553=#REF!,$AA553,IF($AA553=#REF!,$AA553,"Error -- Availability entered in an incorrect format"))))))))</f>
        <v>N</v>
      </c>
    </row>
    <row r="554" spans="1:28" s="11" customFormat="1" x14ac:dyDescent="0.25">
      <c r="A554" s="7">
        <v>542</v>
      </c>
      <c r="B554" s="6"/>
      <c r="C554" s="10"/>
      <c r="D554" s="7"/>
      <c r="E554" s="10"/>
      <c r="F554" s="124" t="e">
        <f t="shared" si="16"/>
        <v>#REF!</v>
      </c>
      <c r="G554" s="6"/>
      <c r="AA554" s="11" t="str">
        <f t="shared" si="17"/>
        <v/>
      </c>
      <c r="AB554" s="11" t="str">
        <f>IF(LEN($AA554)=0,"N",IF(LEN($AA554)&gt;1,"Error -- Availability entered in an incorrect format",IF($AA554=#REF!,$AA554,IF($AA554=#REF!,$AA554,IF($AA554=#REF!,$AA554,IF($AA554=#REF!,$AA554,IF($AA554=#REF!,$AA554,IF($AA554=#REF!,$AA554,"Error -- Availability entered in an incorrect format"))))))))</f>
        <v>N</v>
      </c>
    </row>
    <row r="555" spans="1:28" s="11" customFormat="1" x14ac:dyDescent="0.25">
      <c r="A555" s="7">
        <v>543</v>
      </c>
      <c r="B555" s="6"/>
      <c r="C555" s="10"/>
      <c r="D555" s="7"/>
      <c r="E555" s="10"/>
      <c r="F555" s="124" t="e">
        <f t="shared" si="16"/>
        <v>#REF!</v>
      </c>
      <c r="G555" s="6"/>
      <c r="AA555" s="11" t="str">
        <f t="shared" si="17"/>
        <v/>
      </c>
      <c r="AB555" s="11" t="str">
        <f>IF(LEN($AA555)=0,"N",IF(LEN($AA555)&gt;1,"Error -- Availability entered in an incorrect format",IF($AA555=#REF!,$AA555,IF($AA555=#REF!,$AA555,IF($AA555=#REF!,$AA555,IF($AA555=#REF!,$AA555,IF($AA555=#REF!,$AA555,IF($AA555=#REF!,$AA555,"Error -- Availability entered in an incorrect format"))))))))</f>
        <v>N</v>
      </c>
    </row>
    <row r="556" spans="1:28" s="11" customFormat="1" x14ac:dyDescent="0.25">
      <c r="A556" s="7">
        <v>544</v>
      </c>
      <c r="B556" s="6"/>
      <c r="C556" s="10"/>
      <c r="D556" s="7"/>
      <c r="E556" s="10"/>
      <c r="F556" s="124" t="e">
        <f t="shared" si="16"/>
        <v>#REF!</v>
      </c>
      <c r="G556" s="6"/>
      <c r="AA556" s="11" t="str">
        <f t="shared" si="17"/>
        <v/>
      </c>
      <c r="AB556" s="11" t="str">
        <f>IF(LEN($AA556)=0,"N",IF(LEN($AA556)&gt;1,"Error -- Availability entered in an incorrect format",IF($AA556=#REF!,$AA556,IF($AA556=#REF!,$AA556,IF($AA556=#REF!,$AA556,IF($AA556=#REF!,$AA556,IF($AA556=#REF!,$AA556,IF($AA556=#REF!,$AA556,"Error -- Availability entered in an incorrect format"))))))))</f>
        <v>N</v>
      </c>
    </row>
    <row r="557" spans="1:28" s="11" customFormat="1" x14ac:dyDescent="0.25">
      <c r="A557" s="7">
        <v>545</v>
      </c>
      <c r="B557" s="6"/>
      <c r="C557" s="10"/>
      <c r="D557" s="7"/>
      <c r="E557" s="10"/>
      <c r="F557" s="124" t="e">
        <f t="shared" si="16"/>
        <v>#REF!</v>
      </c>
      <c r="G557" s="6"/>
      <c r="AA557" s="11" t="str">
        <f t="shared" si="17"/>
        <v/>
      </c>
      <c r="AB557" s="11" t="str">
        <f>IF(LEN($AA557)=0,"N",IF(LEN($AA557)&gt;1,"Error -- Availability entered in an incorrect format",IF($AA557=#REF!,$AA557,IF($AA557=#REF!,$AA557,IF($AA557=#REF!,$AA557,IF($AA557=#REF!,$AA557,IF($AA557=#REF!,$AA557,IF($AA557=#REF!,$AA557,"Error -- Availability entered in an incorrect format"))))))))</f>
        <v>N</v>
      </c>
    </row>
    <row r="558" spans="1:28" s="11" customFormat="1" x14ac:dyDescent="0.25">
      <c r="A558" s="7">
        <v>546</v>
      </c>
      <c r="B558" s="6"/>
      <c r="C558" s="10"/>
      <c r="D558" s="7"/>
      <c r="E558" s="10"/>
      <c r="F558" s="124" t="e">
        <f t="shared" si="16"/>
        <v>#REF!</v>
      </c>
      <c r="G558" s="6"/>
      <c r="AA558" s="11" t="str">
        <f t="shared" si="17"/>
        <v/>
      </c>
      <c r="AB558" s="11" t="str">
        <f>IF(LEN($AA558)=0,"N",IF(LEN($AA558)&gt;1,"Error -- Availability entered in an incorrect format",IF($AA558=#REF!,$AA558,IF($AA558=#REF!,$AA558,IF($AA558=#REF!,$AA558,IF($AA558=#REF!,$AA558,IF($AA558=#REF!,$AA558,IF($AA558=#REF!,$AA558,"Error -- Availability entered in an incorrect format"))))))))</f>
        <v>N</v>
      </c>
    </row>
    <row r="559" spans="1:28" s="11" customFormat="1" x14ac:dyDescent="0.25">
      <c r="A559" s="7">
        <v>547</v>
      </c>
      <c r="B559" s="6"/>
      <c r="C559" s="10"/>
      <c r="D559" s="7"/>
      <c r="E559" s="10"/>
      <c r="F559" s="124" t="e">
        <f t="shared" si="16"/>
        <v>#REF!</v>
      </c>
      <c r="G559" s="6"/>
      <c r="AA559" s="11" t="str">
        <f t="shared" si="17"/>
        <v/>
      </c>
      <c r="AB559" s="11" t="str">
        <f>IF(LEN($AA559)=0,"N",IF(LEN($AA559)&gt;1,"Error -- Availability entered in an incorrect format",IF($AA559=#REF!,$AA559,IF($AA559=#REF!,$AA559,IF($AA559=#REF!,$AA559,IF($AA559=#REF!,$AA559,IF($AA559=#REF!,$AA559,IF($AA559=#REF!,$AA559,"Error -- Availability entered in an incorrect format"))))))))</f>
        <v>N</v>
      </c>
    </row>
    <row r="560" spans="1:28" s="11" customFormat="1" x14ac:dyDescent="0.25">
      <c r="A560" s="7">
        <v>548</v>
      </c>
      <c r="B560" s="6"/>
      <c r="C560" s="10"/>
      <c r="D560" s="7"/>
      <c r="E560" s="10"/>
      <c r="F560" s="124" t="e">
        <f t="shared" si="16"/>
        <v>#REF!</v>
      </c>
      <c r="G560" s="6"/>
      <c r="AA560" s="11" t="str">
        <f t="shared" si="17"/>
        <v/>
      </c>
      <c r="AB560" s="11" t="str">
        <f>IF(LEN($AA560)=0,"N",IF(LEN($AA560)&gt;1,"Error -- Availability entered in an incorrect format",IF($AA560=#REF!,$AA560,IF($AA560=#REF!,$AA560,IF($AA560=#REF!,$AA560,IF($AA560=#REF!,$AA560,IF($AA560=#REF!,$AA560,IF($AA560=#REF!,$AA560,"Error -- Availability entered in an incorrect format"))))))))</f>
        <v>N</v>
      </c>
    </row>
    <row r="561" spans="1:28" s="11" customFormat="1" x14ac:dyDescent="0.25">
      <c r="A561" s="7">
        <v>549</v>
      </c>
      <c r="B561" s="6"/>
      <c r="C561" s="10"/>
      <c r="D561" s="7"/>
      <c r="E561" s="10"/>
      <c r="F561" s="124" t="e">
        <f t="shared" si="16"/>
        <v>#REF!</v>
      </c>
      <c r="G561" s="6"/>
      <c r="AA561" s="11" t="str">
        <f t="shared" si="17"/>
        <v/>
      </c>
      <c r="AB561" s="11" t="str">
        <f>IF(LEN($AA561)=0,"N",IF(LEN($AA561)&gt;1,"Error -- Availability entered in an incorrect format",IF($AA561=#REF!,$AA561,IF($AA561=#REF!,$AA561,IF($AA561=#REF!,$AA561,IF($AA561=#REF!,$AA561,IF($AA561=#REF!,$AA561,IF($AA561=#REF!,$AA561,"Error -- Availability entered in an incorrect format"))))))))</f>
        <v>N</v>
      </c>
    </row>
    <row r="562" spans="1:28" s="11" customFormat="1" x14ac:dyDescent="0.25">
      <c r="A562" s="7">
        <v>550</v>
      </c>
      <c r="B562" s="6"/>
      <c r="C562" s="10"/>
      <c r="D562" s="7"/>
      <c r="E562" s="10"/>
      <c r="F562" s="124" t="e">
        <f t="shared" si="16"/>
        <v>#REF!</v>
      </c>
      <c r="G562" s="6"/>
      <c r="AA562" s="11" t="str">
        <f t="shared" si="17"/>
        <v/>
      </c>
      <c r="AB562" s="11" t="str">
        <f>IF(LEN($AA562)=0,"N",IF(LEN($AA562)&gt;1,"Error -- Availability entered in an incorrect format",IF($AA562=#REF!,$AA562,IF($AA562=#REF!,$AA562,IF($AA562=#REF!,$AA562,IF($AA562=#REF!,$AA562,IF($AA562=#REF!,$AA562,IF($AA562=#REF!,$AA562,"Error -- Availability entered in an incorrect format"))))))))</f>
        <v>N</v>
      </c>
    </row>
    <row r="563" spans="1:28" s="11" customFormat="1" x14ac:dyDescent="0.25">
      <c r="A563" s="7">
        <v>551</v>
      </c>
      <c r="B563" s="6"/>
      <c r="C563" s="10"/>
      <c r="D563" s="7"/>
      <c r="E563" s="10"/>
      <c r="F563" s="124" t="e">
        <f t="shared" si="16"/>
        <v>#REF!</v>
      </c>
      <c r="G563" s="6"/>
      <c r="AA563" s="11" t="str">
        <f t="shared" si="17"/>
        <v/>
      </c>
      <c r="AB563" s="11" t="str">
        <f>IF(LEN($AA563)=0,"N",IF(LEN($AA563)&gt;1,"Error -- Availability entered in an incorrect format",IF($AA563=#REF!,$AA563,IF($AA563=#REF!,$AA563,IF($AA563=#REF!,$AA563,IF($AA563=#REF!,$AA563,IF($AA563=#REF!,$AA563,IF($AA563=#REF!,$AA563,"Error -- Availability entered in an incorrect format"))))))))</f>
        <v>N</v>
      </c>
    </row>
    <row r="564" spans="1:28" s="11" customFormat="1" x14ac:dyDescent="0.25">
      <c r="A564" s="7">
        <v>552</v>
      </c>
      <c r="B564" s="6"/>
      <c r="C564" s="10"/>
      <c r="D564" s="7"/>
      <c r="E564" s="10"/>
      <c r="F564" s="124" t="e">
        <f t="shared" si="16"/>
        <v>#REF!</v>
      </c>
      <c r="G564" s="6"/>
      <c r="AA564" s="11" t="str">
        <f t="shared" si="17"/>
        <v/>
      </c>
      <c r="AB564" s="11" t="str">
        <f>IF(LEN($AA564)=0,"N",IF(LEN($AA564)&gt;1,"Error -- Availability entered in an incorrect format",IF($AA564=#REF!,$AA564,IF($AA564=#REF!,$AA564,IF($AA564=#REF!,$AA564,IF($AA564=#REF!,$AA564,IF($AA564=#REF!,$AA564,IF($AA564=#REF!,$AA564,"Error -- Availability entered in an incorrect format"))))))))</f>
        <v>N</v>
      </c>
    </row>
    <row r="565" spans="1:28" s="11" customFormat="1" x14ac:dyDescent="0.25">
      <c r="A565" s="7">
        <v>553</v>
      </c>
      <c r="B565" s="6"/>
      <c r="C565" s="10"/>
      <c r="D565" s="7"/>
      <c r="E565" s="10"/>
      <c r="F565" s="124" t="e">
        <f t="shared" si="16"/>
        <v>#REF!</v>
      </c>
      <c r="G565" s="6"/>
      <c r="AA565" s="11" t="str">
        <f t="shared" si="17"/>
        <v/>
      </c>
      <c r="AB565" s="11" t="str">
        <f>IF(LEN($AA565)=0,"N",IF(LEN($AA565)&gt;1,"Error -- Availability entered in an incorrect format",IF($AA565=#REF!,$AA565,IF($AA565=#REF!,$AA565,IF($AA565=#REF!,$AA565,IF($AA565=#REF!,$AA565,IF($AA565=#REF!,$AA565,IF($AA565=#REF!,$AA565,"Error -- Availability entered in an incorrect format"))))))))</f>
        <v>N</v>
      </c>
    </row>
    <row r="566" spans="1:28" s="11" customFormat="1" x14ac:dyDescent="0.25">
      <c r="A566" s="7">
        <v>554</v>
      </c>
      <c r="B566" s="6"/>
      <c r="C566" s="10"/>
      <c r="D566" s="7"/>
      <c r="E566" s="10"/>
      <c r="F566" s="124" t="e">
        <f t="shared" si="16"/>
        <v>#REF!</v>
      </c>
      <c r="G566" s="6"/>
      <c r="AA566" s="11" t="str">
        <f t="shared" si="17"/>
        <v/>
      </c>
      <c r="AB566" s="11" t="str">
        <f>IF(LEN($AA566)=0,"N",IF(LEN($AA566)&gt;1,"Error -- Availability entered in an incorrect format",IF($AA566=#REF!,$AA566,IF($AA566=#REF!,$AA566,IF($AA566=#REF!,$AA566,IF($AA566=#REF!,$AA566,IF($AA566=#REF!,$AA566,IF($AA566=#REF!,$AA566,"Error -- Availability entered in an incorrect format"))))))))</f>
        <v>N</v>
      </c>
    </row>
    <row r="567" spans="1:28" s="11" customFormat="1" x14ac:dyDescent="0.25">
      <c r="A567" s="7">
        <v>555</v>
      </c>
      <c r="B567" s="6"/>
      <c r="C567" s="10"/>
      <c r="D567" s="7"/>
      <c r="E567" s="10"/>
      <c r="F567" s="124" t="e">
        <f t="shared" si="16"/>
        <v>#REF!</v>
      </c>
      <c r="G567" s="6"/>
      <c r="AA567" s="11" t="str">
        <f t="shared" si="17"/>
        <v/>
      </c>
      <c r="AB567" s="11" t="str">
        <f>IF(LEN($AA567)=0,"N",IF(LEN($AA567)&gt;1,"Error -- Availability entered in an incorrect format",IF($AA567=#REF!,$AA567,IF($AA567=#REF!,$AA567,IF($AA567=#REF!,$AA567,IF($AA567=#REF!,$AA567,IF($AA567=#REF!,$AA567,IF($AA567=#REF!,$AA567,"Error -- Availability entered in an incorrect format"))))))))</f>
        <v>N</v>
      </c>
    </row>
    <row r="568" spans="1:28" s="11" customFormat="1" x14ac:dyDescent="0.25">
      <c r="A568" s="7">
        <v>556</v>
      </c>
      <c r="B568" s="6"/>
      <c r="C568" s="10"/>
      <c r="D568" s="7"/>
      <c r="E568" s="10"/>
      <c r="F568" s="124" t="e">
        <f t="shared" si="16"/>
        <v>#REF!</v>
      </c>
      <c r="G568" s="6"/>
      <c r="AA568" s="11" t="str">
        <f t="shared" si="17"/>
        <v/>
      </c>
      <c r="AB568" s="11" t="str">
        <f>IF(LEN($AA568)=0,"N",IF(LEN($AA568)&gt;1,"Error -- Availability entered in an incorrect format",IF($AA568=#REF!,$AA568,IF($AA568=#REF!,$AA568,IF($AA568=#REF!,$AA568,IF($AA568=#REF!,$AA568,IF($AA568=#REF!,$AA568,IF($AA568=#REF!,$AA568,"Error -- Availability entered in an incorrect format"))))))))</f>
        <v>N</v>
      </c>
    </row>
    <row r="569" spans="1:28" s="11" customFormat="1" x14ac:dyDescent="0.25">
      <c r="A569" s="7">
        <v>557</v>
      </c>
      <c r="B569" s="6"/>
      <c r="C569" s="10"/>
      <c r="D569" s="7"/>
      <c r="E569" s="10"/>
      <c r="F569" s="124" t="e">
        <f t="shared" si="16"/>
        <v>#REF!</v>
      </c>
      <c r="G569" s="6"/>
      <c r="AA569" s="11" t="str">
        <f t="shared" si="17"/>
        <v/>
      </c>
      <c r="AB569" s="11" t="str">
        <f>IF(LEN($AA569)=0,"N",IF(LEN($AA569)&gt;1,"Error -- Availability entered in an incorrect format",IF($AA569=#REF!,$AA569,IF($AA569=#REF!,$AA569,IF($AA569=#REF!,$AA569,IF($AA569=#REF!,$AA569,IF($AA569=#REF!,$AA569,IF($AA569=#REF!,$AA569,"Error -- Availability entered in an incorrect format"))))))))</f>
        <v>N</v>
      </c>
    </row>
    <row r="570" spans="1:28" s="11" customFormat="1" x14ac:dyDescent="0.25">
      <c r="A570" s="7">
        <v>558</v>
      </c>
      <c r="B570" s="6"/>
      <c r="C570" s="10"/>
      <c r="D570" s="7"/>
      <c r="E570" s="10"/>
      <c r="F570" s="124" t="e">
        <f t="shared" si="16"/>
        <v>#REF!</v>
      </c>
      <c r="G570" s="6"/>
      <c r="AA570" s="11" t="str">
        <f t="shared" si="17"/>
        <v/>
      </c>
      <c r="AB570" s="11" t="str">
        <f>IF(LEN($AA570)=0,"N",IF(LEN($AA570)&gt;1,"Error -- Availability entered in an incorrect format",IF($AA570=#REF!,$AA570,IF($AA570=#REF!,$AA570,IF($AA570=#REF!,$AA570,IF($AA570=#REF!,$AA570,IF($AA570=#REF!,$AA570,IF($AA570=#REF!,$AA570,"Error -- Availability entered in an incorrect format"))))))))</f>
        <v>N</v>
      </c>
    </row>
    <row r="571" spans="1:28" s="11" customFormat="1" x14ac:dyDescent="0.25">
      <c r="A571" s="7">
        <v>559</v>
      </c>
      <c r="B571" s="6"/>
      <c r="C571" s="10"/>
      <c r="D571" s="7"/>
      <c r="E571" s="10"/>
      <c r="F571" s="124" t="e">
        <f t="shared" si="16"/>
        <v>#REF!</v>
      </c>
      <c r="G571" s="6"/>
      <c r="AA571" s="11" t="str">
        <f t="shared" si="17"/>
        <v/>
      </c>
      <c r="AB571" s="11" t="str">
        <f>IF(LEN($AA571)=0,"N",IF(LEN($AA571)&gt;1,"Error -- Availability entered in an incorrect format",IF($AA571=#REF!,$AA571,IF($AA571=#REF!,$AA571,IF($AA571=#REF!,$AA571,IF($AA571=#REF!,$AA571,IF($AA571=#REF!,$AA571,IF($AA571=#REF!,$AA571,"Error -- Availability entered in an incorrect format"))))))))</f>
        <v>N</v>
      </c>
    </row>
    <row r="572" spans="1:28" s="11" customFormat="1" x14ac:dyDescent="0.25">
      <c r="A572" s="7">
        <v>560</v>
      </c>
      <c r="B572" s="6"/>
      <c r="C572" s="10"/>
      <c r="D572" s="7"/>
      <c r="E572" s="10"/>
      <c r="F572" s="124" t="e">
        <f t="shared" si="16"/>
        <v>#REF!</v>
      </c>
      <c r="G572" s="6"/>
      <c r="AA572" s="11" t="str">
        <f t="shared" si="17"/>
        <v/>
      </c>
      <c r="AB572" s="11" t="str">
        <f>IF(LEN($AA572)=0,"N",IF(LEN($AA572)&gt;1,"Error -- Availability entered in an incorrect format",IF($AA572=#REF!,$AA572,IF($AA572=#REF!,$AA572,IF($AA572=#REF!,$AA572,IF($AA572=#REF!,$AA572,IF($AA572=#REF!,$AA572,IF($AA572=#REF!,$AA572,"Error -- Availability entered in an incorrect format"))))))))</f>
        <v>N</v>
      </c>
    </row>
    <row r="573" spans="1:28" s="11" customFormat="1" x14ac:dyDescent="0.25">
      <c r="A573" s="7">
        <v>561</v>
      </c>
      <c r="B573" s="6"/>
      <c r="C573" s="10"/>
      <c r="D573" s="7"/>
      <c r="E573" s="10"/>
      <c r="F573" s="124" t="e">
        <f t="shared" si="16"/>
        <v>#REF!</v>
      </c>
      <c r="G573" s="6"/>
      <c r="AA573" s="11" t="str">
        <f t="shared" si="17"/>
        <v/>
      </c>
      <c r="AB573" s="11" t="str">
        <f>IF(LEN($AA573)=0,"N",IF(LEN($AA573)&gt;1,"Error -- Availability entered in an incorrect format",IF($AA573=#REF!,$AA573,IF($AA573=#REF!,$AA573,IF($AA573=#REF!,$AA573,IF($AA573=#REF!,$AA573,IF($AA573=#REF!,$AA573,IF($AA573=#REF!,$AA573,"Error -- Availability entered in an incorrect format"))))))))</f>
        <v>N</v>
      </c>
    </row>
    <row r="574" spans="1:28" s="11" customFormat="1" x14ac:dyDescent="0.25">
      <c r="A574" s="7">
        <v>562</v>
      </c>
      <c r="B574" s="6"/>
      <c r="C574" s="10"/>
      <c r="D574" s="7"/>
      <c r="E574" s="10"/>
      <c r="F574" s="124" t="e">
        <f t="shared" si="16"/>
        <v>#REF!</v>
      </c>
      <c r="G574" s="6"/>
      <c r="AA574" s="11" t="str">
        <f t="shared" si="17"/>
        <v/>
      </c>
      <c r="AB574" s="11" t="str">
        <f>IF(LEN($AA574)=0,"N",IF(LEN($AA574)&gt;1,"Error -- Availability entered in an incorrect format",IF($AA574=#REF!,$AA574,IF($AA574=#REF!,$AA574,IF($AA574=#REF!,$AA574,IF($AA574=#REF!,$AA574,IF($AA574=#REF!,$AA574,IF($AA574=#REF!,$AA574,"Error -- Availability entered in an incorrect format"))))))))</f>
        <v>N</v>
      </c>
    </row>
    <row r="575" spans="1:28" s="11" customFormat="1" x14ac:dyDescent="0.25">
      <c r="A575" s="7">
        <v>563</v>
      </c>
      <c r="B575" s="6"/>
      <c r="C575" s="10"/>
      <c r="D575" s="7"/>
      <c r="E575" s="10"/>
      <c r="F575" s="124" t="e">
        <f t="shared" si="16"/>
        <v>#REF!</v>
      </c>
      <c r="G575" s="6"/>
      <c r="AA575" s="11" t="str">
        <f t="shared" si="17"/>
        <v/>
      </c>
      <c r="AB575" s="11" t="str">
        <f>IF(LEN($AA575)=0,"N",IF(LEN($AA575)&gt;1,"Error -- Availability entered in an incorrect format",IF($AA575=#REF!,$AA575,IF($AA575=#REF!,$AA575,IF($AA575=#REF!,$AA575,IF($AA575=#REF!,$AA575,IF($AA575=#REF!,$AA575,IF($AA575=#REF!,$AA575,"Error -- Availability entered in an incorrect format"))))))))</f>
        <v>N</v>
      </c>
    </row>
    <row r="576" spans="1:28" s="11" customFormat="1" x14ac:dyDescent="0.25">
      <c r="A576" s="7">
        <v>564</v>
      </c>
      <c r="B576" s="6"/>
      <c r="C576" s="10"/>
      <c r="D576" s="7"/>
      <c r="E576" s="10"/>
      <c r="F576" s="124" t="e">
        <f t="shared" si="16"/>
        <v>#REF!</v>
      </c>
      <c r="G576" s="6"/>
      <c r="AA576" s="11" t="str">
        <f t="shared" si="17"/>
        <v/>
      </c>
      <c r="AB576" s="11" t="str">
        <f>IF(LEN($AA576)=0,"N",IF(LEN($AA576)&gt;1,"Error -- Availability entered in an incorrect format",IF($AA576=#REF!,$AA576,IF($AA576=#REF!,$AA576,IF($AA576=#REF!,$AA576,IF($AA576=#REF!,$AA576,IF($AA576=#REF!,$AA576,IF($AA576=#REF!,$AA576,"Error -- Availability entered in an incorrect format"))))))))</f>
        <v>N</v>
      </c>
    </row>
    <row r="577" spans="1:28" s="11" customFormat="1" x14ac:dyDescent="0.25">
      <c r="A577" s="7">
        <v>565</v>
      </c>
      <c r="B577" s="6"/>
      <c r="C577" s="10"/>
      <c r="D577" s="7"/>
      <c r="E577" s="10"/>
      <c r="F577" s="124" t="e">
        <f t="shared" si="16"/>
        <v>#REF!</v>
      </c>
      <c r="G577" s="6"/>
      <c r="AA577" s="11" t="str">
        <f t="shared" si="17"/>
        <v/>
      </c>
      <c r="AB577" s="11" t="str">
        <f>IF(LEN($AA577)=0,"N",IF(LEN($AA577)&gt;1,"Error -- Availability entered in an incorrect format",IF($AA577=#REF!,$AA577,IF($AA577=#REF!,$AA577,IF($AA577=#REF!,$AA577,IF($AA577=#REF!,$AA577,IF($AA577=#REF!,$AA577,IF($AA577=#REF!,$AA577,"Error -- Availability entered in an incorrect format"))))))))</f>
        <v>N</v>
      </c>
    </row>
    <row r="578" spans="1:28" s="11" customFormat="1" x14ac:dyDescent="0.25">
      <c r="A578" s="7">
        <v>566</v>
      </c>
      <c r="B578" s="6"/>
      <c r="C578" s="10"/>
      <c r="D578" s="7"/>
      <c r="E578" s="10"/>
      <c r="F578" s="124" t="e">
        <f t="shared" si="16"/>
        <v>#REF!</v>
      </c>
      <c r="G578" s="6"/>
      <c r="AA578" s="11" t="str">
        <f t="shared" si="17"/>
        <v/>
      </c>
      <c r="AB578" s="11" t="str">
        <f>IF(LEN($AA578)=0,"N",IF(LEN($AA578)&gt;1,"Error -- Availability entered in an incorrect format",IF($AA578=#REF!,$AA578,IF($AA578=#REF!,$AA578,IF($AA578=#REF!,$AA578,IF($AA578=#REF!,$AA578,IF($AA578=#REF!,$AA578,IF($AA578=#REF!,$AA578,"Error -- Availability entered in an incorrect format"))))))))</f>
        <v>N</v>
      </c>
    </row>
    <row r="579" spans="1:28" s="11" customFormat="1" x14ac:dyDescent="0.25">
      <c r="A579" s="7">
        <v>567</v>
      </c>
      <c r="B579" s="6"/>
      <c r="C579" s="10"/>
      <c r="D579" s="7"/>
      <c r="E579" s="10"/>
      <c r="F579" s="124" t="e">
        <f t="shared" si="16"/>
        <v>#REF!</v>
      </c>
      <c r="G579" s="6"/>
      <c r="AA579" s="11" t="str">
        <f t="shared" si="17"/>
        <v/>
      </c>
      <c r="AB579" s="11" t="str">
        <f>IF(LEN($AA579)=0,"N",IF(LEN($AA579)&gt;1,"Error -- Availability entered in an incorrect format",IF($AA579=#REF!,$AA579,IF($AA579=#REF!,$AA579,IF($AA579=#REF!,$AA579,IF($AA579=#REF!,$AA579,IF($AA579=#REF!,$AA579,IF($AA579=#REF!,$AA579,"Error -- Availability entered in an incorrect format"))))))))</f>
        <v>N</v>
      </c>
    </row>
    <row r="580" spans="1:28" s="11" customFormat="1" x14ac:dyDescent="0.25">
      <c r="A580" s="7">
        <v>568</v>
      </c>
      <c r="B580" s="6"/>
      <c r="C580" s="10"/>
      <c r="D580" s="7"/>
      <c r="E580" s="10"/>
      <c r="F580" s="124" t="e">
        <f t="shared" si="16"/>
        <v>#REF!</v>
      </c>
      <c r="G580" s="6"/>
      <c r="AA580" s="11" t="str">
        <f t="shared" si="17"/>
        <v/>
      </c>
      <c r="AB580" s="11" t="str">
        <f>IF(LEN($AA580)=0,"N",IF(LEN($AA580)&gt;1,"Error -- Availability entered in an incorrect format",IF($AA580=#REF!,$AA580,IF($AA580=#REF!,$AA580,IF($AA580=#REF!,$AA580,IF($AA580=#REF!,$AA580,IF($AA580=#REF!,$AA580,IF($AA580=#REF!,$AA580,"Error -- Availability entered in an incorrect format"))))))))</f>
        <v>N</v>
      </c>
    </row>
    <row r="581" spans="1:28" s="11" customFormat="1" x14ac:dyDescent="0.25">
      <c r="A581" s="7">
        <v>569</v>
      </c>
      <c r="B581" s="6"/>
      <c r="C581" s="10"/>
      <c r="D581" s="7"/>
      <c r="E581" s="10"/>
      <c r="F581" s="124" t="e">
        <f t="shared" si="16"/>
        <v>#REF!</v>
      </c>
      <c r="G581" s="6"/>
      <c r="AA581" s="11" t="str">
        <f t="shared" si="17"/>
        <v/>
      </c>
      <c r="AB581" s="11" t="str">
        <f>IF(LEN($AA581)=0,"N",IF(LEN($AA581)&gt;1,"Error -- Availability entered in an incorrect format",IF($AA581=#REF!,$AA581,IF($AA581=#REF!,$AA581,IF($AA581=#REF!,$AA581,IF($AA581=#REF!,$AA581,IF($AA581=#REF!,$AA581,IF($AA581=#REF!,$AA581,"Error -- Availability entered in an incorrect format"))))))))</f>
        <v>N</v>
      </c>
    </row>
    <row r="582" spans="1:28" s="11" customFormat="1" x14ac:dyDescent="0.25">
      <c r="A582" s="7">
        <v>570</v>
      </c>
      <c r="B582" s="6"/>
      <c r="C582" s="10"/>
      <c r="D582" s="7"/>
      <c r="E582" s="10"/>
      <c r="F582" s="124" t="e">
        <f t="shared" si="16"/>
        <v>#REF!</v>
      </c>
      <c r="G582" s="6"/>
      <c r="AA582" s="11" t="str">
        <f t="shared" si="17"/>
        <v/>
      </c>
      <c r="AB582" s="11" t="str">
        <f>IF(LEN($AA582)=0,"N",IF(LEN($AA582)&gt;1,"Error -- Availability entered in an incorrect format",IF($AA582=#REF!,$AA582,IF($AA582=#REF!,$AA582,IF($AA582=#REF!,$AA582,IF($AA582=#REF!,$AA582,IF($AA582=#REF!,$AA582,IF($AA582=#REF!,$AA582,"Error -- Availability entered in an incorrect format"))))))))</f>
        <v>N</v>
      </c>
    </row>
    <row r="583" spans="1:28" s="11" customFormat="1" x14ac:dyDescent="0.25">
      <c r="A583" s="7">
        <v>571</v>
      </c>
      <c r="B583" s="6"/>
      <c r="C583" s="10"/>
      <c r="D583" s="7"/>
      <c r="E583" s="10"/>
      <c r="F583" s="124" t="e">
        <f t="shared" si="16"/>
        <v>#REF!</v>
      </c>
      <c r="G583" s="6"/>
      <c r="AA583" s="11" t="str">
        <f t="shared" si="17"/>
        <v/>
      </c>
      <c r="AB583" s="11" t="str">
        <f>IF(LEN($AA583)=0,"N",IF(LEN($AA583)&gt;1,"Error -- Availability entered in an incorrect format",IF($AA583=#REF!,$AA583,IF($AA583=#REF!,$AA583,IF($AA583=#REF!,$AA583,IF($AA583=#REF!,$AA583,IF($AA583=#REF!,$AA583,IF($AA583=#REF!,$AA583,"Error -- Availability entered in an incorrect format"))))))))</f>
        <v>N</v>
      </c>
    </row>
    <row r="584" spans="1:28" s="11" customFormat="1" x14ac:dyDescent="0.25">
      <c r="A584" s="7">
        <v>572</v>
      </c>
      <c r="B584" s="6"/>
      <c r="C584" s="10"/>
      <c r="D584" s="7"/>
      <c r="E584" s="10"/>
      <c r="F584" s="124" t="e">
        <f t="shared" si="16"/>
        <v>#REF!</v>
      </c>
      <c r="G584" s="6"/>
      <c r="AA584" s="11" t="str">
        <f t="shared" si="17"/>
        <v/>
      </c>
      <c r="AB584" s="11" t="str">
        <f>IF(LEN($AA584)=0,"N",IF(LEN($AA584)&gt;1,"Error -- Availability entered in an incorrect format",IF($AA584=#REF!,$AA584,IF($AA584=#REF!,$AA584,IF($AA584=#REF!,$AA584,IF($AA584=#REF!,$AA584,IF($AA584=#REF!,$AA584,IF($AA584=#REF!,$AA584,"Error -- Availability entered in an incorrect format"))))))))</f>
        <v>N</v>
      </c>
    </row>
    <row r="585" spans="1:28" s="11" customFormat="1" x14ac:dyDescent="0.25">
      <c r="A585" s="7">
        <v>573</v>
      </c>
      <c r="B585" s="6"/>
      <c r="C585" s="10"/>
      <c r="D585" s="7"/>
      <c r="E585" s="10"/>
      <c r="F585" s="124" t="e">
        <f t="shared" si="16"/>
        <v>#REF!</v>
      </c>
      <c r="G585" s="6"/>
      <c r="AA585" s="11" t="str">
        <f t="shared" si="17"/>
        <v/>
      </c>
      <c r="AB585" s="11" t="str">
        <f>IF(LEN($AA585)=0,"N",IF(LEN($AA585)&gt;1,"Error -- Availability entered in an incorrect format",IF($AA585=#REF!,$AA585,IF($AA585=#REF!,$AA585,IF($AA585=#REF!,$AA585,IF($AA585=#REF!,$AA585,IF($AA585=#REF!,$AA585,IF($AA585=#REF!,$AA585,"Error -- Availability entered in an incorrect format"))))))))</f>
        <v>N</v>
      </c>
    </row>
    <row r="586" spans="1:28" s="11" customFormat="1" x14ac:dyDescent="0.25">
      <c r="A586" s="7">
        <v>574</v>
      </c>
      <c r="B586" s="6"/>
      <c r="C586" s="10"/>
      <c r="D586" s="7"/>
      <c r="E586" s="10"/>
      <c r="F586" s="124" t="e">
        <f t="shared" si="16"/>
        <v>#REF!</v>
      </c>
      <c r="G586" s="6"/>
      <c r="AA586" s="11" t="str">
        <f t="shared" si="17"/>
        <v/>
      </c>
      <c r="AB586" s="11" t="str">
        <f>IF(LEN($AA586)=0,"N",IF(LEN($AA586)&gt;1,"Error -- Availability entered in an incorrect format",IF($AA586=#REF!,$AA586,IF($AA586=#REF!,$AA586,IF($AA586=#REF!,$AA586,IF($AA586=#REF!,$AA586,IF($AA586=#REF!,$AA586,IF($AA586=#REF!,$AA586,"Error -- Availability entered in an incorrect format"))))))))</f>
        <v>N</v>
      </c>
    </row>
    <row r="587" spans="1:28" s="11" customFormat="1" x14ac:dyDescent="0.25">
      <c r="A587" s="7">
        <v>575</v>
      </c>
      <c r="B587" s="6"/>
      <c r="C587" s="10"/>
      <c r="D587" s="7"/>
      <c r="E587" s="10"/>
      <c r="F587" s="124" t="e">
        <f t="shared" si="16"/>
        <v>#REF!</v>
      </c>
      <c r="G587" s="6"/>
      <c r="AA587" s="11" t="str">
        <f t="shared" si="17"/>
        <v/>
      </c>
      <c r="AB587" s="11" t="str">
        <f>IF(LEN($AA587)=0,"N",IF(LEN($AA587)&gt;1,"Error -- Availability entered in an incorrect format",IF($AA587=#REF!,$AA587,IF($AA587=#REF!,$AA587,IF($AA587=#REF!,$AA587,IF($AA587=#REF!,$AA587,IF($AA587=#REF!,$AA587,IF($AA587=#REF!,$AA587,"Error -- Availability entered in an incorrect format"))))))))</f>
        <v>N</v>
      </c>
    </row>
    <row r="588" spans="1:28" s="11" customFormat="1" x14ac:dyDescent="0.25">
      <c r="A588" s="7">
        <v>576</v>
      </c>
      <c r="B588" s="6"/>
      <c r="C588" s="10"/>
      <c r="D588" s="7"/>
      <c r="E588" s="10"/>
      <c r="F588" s="124" t="e">
        <f t="shared" si="16"/>
        <v>#REF!</v>
      </c>
      <c r="G588" s="6"/>
      <c r="AA588" s="11" t="str">
        <f t="shared" si="17"/>
        <v/>
      </c>
      <c r="AB588" s="11" t="str">
        <f>IF(LEN($AA588)=0,"N",IF(LEN($AA588)&gt;1,"Error -- Availability entered in an incorrect format",IF($AA588=#REF!,$AA588,IF($AA588=#REF!,$AA588,IF($AA588=#REF!,$AA588,IF($AA588=#REF!,$AA588,IF($AA588=#REF!,$AA588,IF($AA588=#REF!,$AA588,"Error -- Availability entered in an incorrect format"))))))))</f>
        <v>N</v>
      </c>
    </row>
    <row r="589" spans="1:28" s="11" customFormat="1" x14ac:dyDescent="0.25">
      <c r="A589" s="7">
        <v>577</v>
      </c>
      <c r="B589" s="6"/>
      <c r="C589" s="10"/>
      <c r="D589" s="7"/>
      <c r="E589" s="10"/>
      <c r="F589" s="124" t="e">
        <f t="shared" si="16"/>
        <v>#REF!</v>
      </c>
      <c r="G589" s="6"/>
      <c r="AA589" s="11" t="str">
        <f t="shared" si="17"/>
        <v/>
      </c>
      <c r="AB589" s="11" t="str">
        <f>IF(LEN($AA589)=0,"N",IF(LEN($AA589)&gt;1,"Error -- Availability entered in an incorrect format",IF($AA589=#REF!,$AA589,IF($AA589=#REF!,$AA589,IF($AA589=#REF!,$AA589,IF($AA589=#REF!,$AA589,IF($AA589=#REF!,$AA589,IF($AA589=#REF!,$AA589,"Error -- Availability entered in an incorrect format"))))))))</f>
        <v>N</v>
      </c>
    </row>
    <row r="590" spans="1:28" s="11" customFormat="1" x14ac:dyDescent="0.25">
      <c r="A590" s="7">
        <v>578</v>
      </c>
      <c r="B590" s="6"/>
      <c r="C590" s="10"/>
      <c r="D590" s="7"/>
      <c r="E590" s="10"/>
      <c r="F590" s="124" t="e">
        <f t="shared" ref="F590:F653" si="18">IF($D$10=$A$9,"N/A",$D$10)</f>
        <v>#REF!</v>
      </c>
      <c r="G590" s="6"/>
      <c r="AA590" s="11" t="str">
        <f t="shared" ref="AA590:AA653" si="19">TRIM($D590)</f>
        <v/>
      </c>
      <c r="AB590" s="11" t="str">
        <f>IF(LEN($AA590)=0,"N",IF(LEN($AA590)&gt;1,"Error -- Availability entered in an incorrect format",IF($AA590=#REF!,$AA590,IF($AA590=#REF!,$AA590,IF($AA590=#REF!,$AA590,IF($AA590=#REF!,$AA590,IF($AA590=#REF!,$AA590,IF($AA590=#REF!,$AA590,"Error -- Availability entered in an incorrect format"))))))))</f>
        <v>N</v>
      </c>
    </row>
    <row r="591" spans="1:28" s="11" customFormat="1" x14ac:dyDescent="0.25">
      <c r="A591" s="7">
        <v>579</v>
      </c>
      <c r="B591" s="6"/>
      <c r="C591" s="10"/>
      <c r="D591" s="7"/>
      <c r="E591" s="10"/>
      <c r="F591" s="124" t="e">
        <f t="shared" si="18"/>
        <v>#REF!</v>
      </c>
      <c r="G591" s="6"/>
      <c r="AA591" s="11" t="str">
        <f t="shared" si="19"/>
        <v/>
      </c>
      <c r="AB591" s="11" t="str">
        <f>IF(LEN($AA591)=0,"N",IF(LEN($AA591)&gt;1,"Error -- Availability entered in an incorrect format",IF($AA591=#REF!,$AA591,IF($AA591=#REF!,$AA591,IF($AA591=#REF!,$AA591,IF($AA591=#REF!,$AA591,IF($AA591=#REF!,$AA591,IF($AA591=#REF!,$AA591,"Error -- Availability entered in an incorrect format"))))))))</f>
        <v>N</v>
      </c>
    </row>
    <row r="592" spans="1:28" s="11" customFormat="1" x14ac:dyDescent="0.25">
      <c r="A592" s="7">
        <v>580</v>
      </c>
      <c r="B592" s="6"/>
      <c r="C592" s="10"/>
      <c r="D592" s="7"/>
      <c r="E592" s="10"/>
      <c r="F592" s="124" t="e">
        <f t="shared" si="18"/>
        <v>#REF!</v>
      </c>
      <c r="G592" s="6"/>
      <c r="AA592" s="11" t="str">
        <f t="shared" si="19"/>
        <v/>
      </c>
      <c r="AB592" s="11" t="str">
        <f>IF(LEN($AA592)=0,"N",IF(LEN($AA592)&gt;1,"Error -- Availability entered in an incorrect format",IF($AA592=#REF!,$AA592,IF($AA592=#REF!,$AA592,IF($AA592=#REF!,$AA592,IF($AA592=#REF!,$AA592,IF($AA592=#REF!,$AA592,IF($AA592=#REF!,$AA592,"Error -- Availability entered in an incorrect format"))))))))</f>
        <v>N</v>
      </c>
    </row>
    <row r="593" spans="1:28" s="11" customFormat="1" x14ac:dyDescent="0.25">
      <c r="A593" s="7">
        <v>581</v>
      </c>
      <c r="B593" s="6"/>
      <c r="C593" s="10"/>
      <c r="D593" s="7"/>
      <c r="E593" s="10"/>
      <c r="F593" s="124" t="e">
        <f t="shared" si="18"/>
        <v>#REF!</v>
      </c>
      <c r="G593" s="6"/>
      <c r="AA593" s="11" t="str">
        <f t="shared" si="19"/>
        <v/>
      </c>
      <c r="AB593" s="11" t="str">
        <f>IF(LEN($AA593)=0,"N",IF(LEN($AA593)&gt;1,"Error -- Availability entered in an incorrect format",IF($AA593=#REF!,$AA593,IF($AA593=#REF!,$AA593,IF($AA593=#REF!,$AA593,IF($AA593=#REF!,$AA593,IF($AA593=#REF!,$AA593,IF($AA593=#REF!,$AA593,"Error -- Availability entered in an incorrect format"))))))))</f>
        <v>N</v>
      </c>
    </row>
    <row r="594" spans="1:28" s="11" customFormat="1" x14ac:dyDescent="0.25">
      <c r="A594" s="7">
        <v>582</v>
      </c>
      <c r="B594" s="6"/>
      <c r="C594" s="10"/>
      <c r="D594" s="7"/>
      <c r="E594" s="10"/>
      <c r="F594" s="124" t="e">
        <f t="shared" si="18"/>
        <v>#REF!</v>
      </c>
      <c r="G594" s="6"/>
      <c r="AA594" s="11" t="str">
        <f t="shared" si="19"/>
        <v/>
      </c>
      <c r="AB594" s="11" t="str">
        <f>IF(LEN($AA594)=0,"N",IF(LEN($AA594)&gt;1,"Error -- Availability entered in an incorrect format",IF($AA594=#REF!,$AA594,IF($AA594=#REF!,$AA594,IF($AA594=#REF!,$AA594,IF($AA594=#REF!,$AA594,IF($AA594=#REF!,$AA594,IF($AA594=#REF!,$AA594,"Error -- Availability entered in an incorrect format"))))))))</f>
        <v>N</v>
      </c>
    </row>
    <row r="595" spans="1:28" s="11" customFormat="1" x14ac:dyDescent="0.25">
      <c r="A595" s="7">
        <v>583</v>
      </c>
      <c r="B595" s="6"/>
      <c r="C595" s="10"/>
      <c r="D595" s="7"/>
      <c r="E595" s="10"/>
      <c r="F595" s="124" t="e">
        <f t="shared" si="18"/>
        <v>#REF!</v>
      </c>
      <c r="G595" s="6"/>
      <c r="AA595" s="11" t="str">
        <f t="shared" si="19"/>
        <v/>
      </c>
      <c r="AB595" s="11" t="str">
        <f>IF(LEN($AA595)=0,"N",IF(LEN($AA595)&gt;1,"Error -- Availability entered in an incorrect format",IF($AA595=#REF!,$AA595,IF($AA595=#REF!,$AA595,IF($AA595=#REF!,$AA595,IF($AA595=#REF!,$AA595,IF($AA595=#REF!,$AA595,IF($AA595=#REF!,$AA595,"Error -- Availability entered in an incorrect format"))))))))</f>
        <v>N</v>
      </c>
    </row>
    <row r="596" spans="1:28" s="11" customFormat="1" x14ac:dyDescent="0.25">
      <c r="A596" s="7">
        <v>584</v>
      </c>
      <c r="B596" s="6"/>
      <c r="C596" s="10"/>
      <c r="D596" s="7"/>
      <c r="E596" s="10"/>
      <c r="F596" s="124" t="e">
        <f t="shared" si="18"/>
        <v>#REF!</v>
      </c>
      <c r="G596" s="6"/>
      <c r="AA596" s="11" t="str">
        <f t="shared" si="19"/>
        <v/>
      </c>
      <c r="AB596" s="11" t="str">
        <f>IF(LEN($AA596)=0,"N",IF(LEN($AA596)&gt;1,"Error -- Availability entered in an incorrect format",IF($AA596=#REF!,$AA596,IF($AA596=#REF!,$AA596,IF($AA596=#REF!,$AA596,IF($AA596=#REF!,$AA596,IF($AA596=#REF!,$AA596,IF($AA596=#REF!,$AA596,"Error -- Availability entered in an incorrect format"))))))))</f>
        <v>N</v>
      </c>
    </row>
    <row r="597" spans="1:28" s="11" customFormat="1" x14ac:dyDescent="0.25">
      <c r="A597" s="7">
        <v>585</v>
      </c>
      <c r="B597" s="6"/>
      <c r="C597" s="10"/>
      <c r="D597" s="7"/>
      <c r="E597" s="10"/>
      <c r="F597" s="124" t="e">
        <f t="shared" si="18"/>
        <v>#REF!</v>
      </c>
      <c r="G597" s="6"/>
      <c r="AA597" s="11" t="str">
        <f t="shared" si="19"/>
        <v/>
      </c>
      <c r="AB597" s="11" t="str">
        <f>IF(LEN($AA597)=0,"N",IF(LEN($AA597)&gt;1,"Error -- Availability entered in an incorrect format",IF($AA597=#REF!,$AA597,IF($AA597=#REF!,$AA597,IF($AA597=#REF!,$AA597,IF($AA597=#REF!,$AA597,IF($AA597=#REF!,$AA597,IF($AA597=#REF!,$AA597,"Error -- Availability entered in an incorrect format"))))))))</f>
        <v>N</v>
      </c>
    </row>
    <row r="598" spans="1:28" s="11" customFormat="1" x14ac:dyDescent="0.25">
      <c r="A598" s="7">
        <v>586</v>
      </c>
      <c r="B598" s="6"/>
      <c r="C598" s="10"/>
      <c r="D598" s="7"/>
      <c r="E598" s="10"/>
      <c r="F598" s="124" t="e">
        <f t="shared" si="18"/>
        <v>#REF!</v>
      </c>
      <c r="G598" s="6"/>
      <c r="AA598" s="11" t="str">
        <f t="shared" si="19"/>
        <v/>
      </c>
      <c r="AB598" s="11" t="str">
        <f>IF(LEN($AA598)=0,"N",IF(LEN($AA598)&gt;1,"Error -- Availability entered in an incorrect format",IF($AA598=#REF!,$AA598,IF($AA598=#REF!,$AA598,IF($AA598=#REF!,$AA598,IF($AA598=#REF!,$AA598,IF($AA598=#REF!,$AA598,IF($AA598=#REF!,$AA598,"Error -- Availability entered in an incorrect format"))))))))</f>
        <v>N</v>
      </c>
    </row>
    <row r="599" spans="1:28" s="11" customFormat="1" x14ac:dyDescent="0.25">
      <c r="A599" s="7">
        <v>587</v>
      </c>
      <c r="B599" s="6"/>
      <c r="C599" s="10"/>
      <c r="D599" s="7"/>
      <c r="E599" s="10"/>
      <c r="F599" s="124" t="e">
        <f t="shared" si="18"/>
        <v>#REF!</v>
      </c>
      <c r="G599" s="6"/>
      <c r="AA599" s="11" t="str">
        <f t="shared" si="19"/>
        <v/>
      </c>
      <c r="AB599" s="11" t="str">
        <f>IF(LEN($AA599)=0,"N",IF(LEN($AA599)&gt;1,"Error -- Availability entered in an incorrect format",IF($AA599=#REF!,$AA599,IF($AA599=#REF!,$AA599,IF($AA599=#REF!,$AA599,IF($AA599=#REF!,$AA599,IF($AA599=#REF!,$AA599,IF($AA599=#REF!,$AA599,"Error -- Availability entered in an incorrect format"))))))))</f>
        <v>N</v>
      </c>
    </row>
    <row r="600" spans="1:28" s="11" customFormat="1" x14ac:dyDescent="0.25">
      <c r="A600" s="7">
        <v>588</v>
      </c>
      <c r="B600" s="6"/>
      <c r="C600" s="10"/>
      <c r="D600" s="7"/>
      <c r="E600" s="10"/>
      <c r="F600" s="124" t="e">
        <f t="shared" si="18"/>
        <v>#REF!</v>
      </c>
      <c r="G600" s="6"/>
      <c r="AA600" s="11" t="str">
        <f t="shared" si="19"/>
        <v/>
      </c>
      <c r="AB600" s="11" t="str">
        <f>IF(LEN($AA600)=0,"N",IF(LEN($AA600)&gt;1,"Error -- Availability entered in an incorrect format",IF($AA600=#REF!,$AA600,IF($AA600=#REF!,$AA600,IF($AA600=#REF!,$AA600,IF($AA600=#REF!,$AA600,IF($AA600=#REF!,$AA600,IF($AA600=#REF!,$AA600,"Error -- Availability entered in an incorrect format"))))))))</f>
        <v>N</v>
      </c>
    </row>
    <row r="601" spans="1:28" s="11" customFormat="1" x14ac:dyDescent="0.25">
      <c r="A601" s="7">
        <v>589</v>
      </c>
      <c r="B601" s="6"/>
      <c r="C601" s="10"/>
      <c r="D601" s="7"/>
      <c r="E601" s="10"/>
      <c r="F601" s="124" t="e">
        <f t="shared" si="18"/>
        <v>#REF!</v>
      </c>
      <c r="G601" s="6"/>
      <c r="AA601" s="11" t="str">
        <f t="shared" si="19"/>
        <v/>
      </c>
      <c r="AB601" s="11" t="str">
        <f>IF(LEN($AA601)=0,"N",IF(LEN($AA601)&gt;1,"Error -- Availability entered in an incorrect format",IF($AA601=#REF!,$AA601,IF($AA601=#REF!,$AA601,IF($AA601=#REF!,$AA601,IF($AA601=#REF!,$AA601,IF($AA601=#REF!,$AA601,IF($AA601=#REF!,$AA601,"Error -- Availability entered in an incorrect format"))))))))</f>
        <v>N</v>
      </c>
    </row>
    <row r="602" spans="1:28" s="11" customFormat="1" x14ac:dyDescent="0.25">
      <c r="A602" s="7">
        <v>590</v>
      </c>
      <c r="B602" s="6"/>
      <c r="C602" s="10"/>
      <c r="D602" s="7"/>
      <c r="E602" s="10"/>
      <c r="F602" s="124" t="e">
        <f t="shared" si="18"/>
        <v>#REF!</v>
      </c>
      <c r="G602" s="6"/>
      <c r="AA602" s="11" t="str">
        <f t="shared" si="19"/>
        <v/>
      </c>
      <c r="AB602" s="11" t="str">
        <f>IF(LEN($AA602)=0,"N",IF(LEN($AA602)&gt;1,"Error -- Availability entered in an incorrect format",IF($AA602=#REF!,$AA602,IF($AA602=#REF!,$AA602,IF($AA602=#REF!,$AA602,IF($AA602=#REF!,$AA602,IF($AA602=#REF!,$AA602,IF($AA602=#REF!,$AA602,"Error -- Availability entered in an incorrect format"))))))))</f>
        <v>N</v>
      </c>
    </row>
    <row r="603" spans="1:28" s="11" customFormat="1" x14ac:dyDescent="0.25">
      <c r="A603" s="7">
        <v>591</v>
      </c>
      <c r="B603" s="6"/>
      <c r="C603" s="10"/>
      <c r="D603" s="7"/>
      <c r="E603" s="10"/>
      <c r="F603" s="124" t="e">
        <f t="shared" si="18"/>
        <v>#REF!</v>
      </c>
      <c r="G603" s="6"/>
      <c r="AA603" s="11" t="str">
        <f t="shared" si="19"/>
        <v/>
      </c>
      <c r="AB603" s="11" t="str">
        <f>IF(LEN($AA603)=0,"N",IF(LEN($AA603)&gt;1,"Error -- Availability entered in an incorrect format",IF($AA603=#REF!,$AA603,IF($AA603=#REF!,$AA603,IF($AA603=#REF!,$AA603,IF($AA603=#REF!,$AA603,IF($AA603=#REF!,$AA603,IF($AA603=#REF!,$AA603,"Error -- Availability entered in an incorrect format"))))))))</f>
        <v>N</v>
      </c>
    </row>
    <row r="604" spans="1:28" s="11" customFormat="1" x14ac:dyDescent="0.25">
      <c r="A604" s="7">
        <v>592</v>
      </c>
      <c r="B604" s="6"/>
      <c r="C604" s="10"/>
      <c r="D604" s="7"/>
      <c r="E604" s="10"/>
      <c r="F604" s="124" t="e">
        <f t="shared" si="18"/>
        <v>#REF!</v>
      </c>
      <c r="G604" s="6"/>
      <c r="AA604" s="11" t="str">
        <f t="shared" si="19"/>
        <v/>
      </c>
      <c r="AB604" s="11" t="str">
        <f>IF(LEN($AA604)=0,"N",IF(LEN($AA604)&gt;1,"Error -- Availability entered in an incorrect format",IF($AA604=#REF!,$AA604,IF($AA604=#REF!,$AA604,IF($AA604=#REF!,$AA604,IF($AA604=#REF!,$AA604,IF($AA604=#REF!,$AA604,IF($AA604=#REF!,$AA604,"Error -- Availability entered in an incorrect format"))))))))</f>
        <v>N</v>
      </c>
    </row>
    <row r="605" spans="1:28" s="11" customFormat="1" x14ac:dyDescent="0.25">
      <c r="A605" s="7">
        <v>593</v>
      </c>
      <c r="B605" s="6"/>
      <c r="C605" s="10"/>
      <c r="D605" s="7"/>
      <c r="E605" s="10"/>
      <c r="F605" s="124" t="e">
        <f t="shared" si="18"/>
        <v>#REF!</v>
      </c>
      <c r="G605" s="6"/>
      <c r="AA605" s="11" t="str">
        <f t="shared" si="19"/>
        <v/>
      </c>
      <c r="AB605" s="11" t="str">
        <f>IF(LEN($AA605)=0,"N",IF(LEN($AA605)&gt;1,"Error -- Availability entered in an incorrect format",IF($AA605=#REF!,$AA605,IF($AA605=#REF!,$AA605,IF($AA605=#REF!,$AA605,IF($AA605=#REF!,$AA605,IF($AA605=#REF!,$AA605,IF($AA605=#REF!,$AA605,"Error -- Availability entered in an incorrect format"))))))))</f>
        <v>N</v>
      </c>
    </row>
    <row r="606" spans="1:28" s="11" customFormat="1" x14ac:dyDescent="0.25">
      <c r="A606" s="7">
        <v>594</v>
      </c>
      <c r="B606" s="6"/>
      <c r="C606" s="10"/>
      <c r="D606" s="7"/>
      <c r="E606" s="10"/>
      <c r="F606" s="124" t="e">
        <f t="shared" si="18"/>
        <v>#REF!</v>
      </c>
      <c r="G606" s="6"/>
      <c r="AA606" s="11" t="str">
        <f t="shared" si="19"/>
        <v/>
      </c>
      <c r="AB606" s="11" t="str">
        <f>IF(LEN($AA606)=0,"N",IF(LEN($AA606)&gt;1,"Error -- Availability entered in an incorrect format",IF($AA606=#REF!,$AA606,IF($AA606=#REF!,$AA606,IF($AA606=#REF!,$AA606,IF($AA606=#REF!,$AA606,IF($AA606=#REF!,$AA606,IF($AA606=#REF!,$AA606,"Error -- Availability entered in an incorrect format"))))))))</f>
        <v>N</v>
      </c>
    </row>
    <row r="607" spans="1:28" s="11" customFormat="1" x14ac:dyDescent="0.25">
      <c r="A607" s="7">
        <v>595</v>
      </c>
      <c r="B607" s="6"/>
      <c r="C607" s="10"/>
      <c r="D607" s="7"/>
      <c r="E607" s="10"/>
      <c r="F607" s="124" t="e">
        <f t="shared" si="18"/>
        <v>#REF!</v>
      </c>
      <c r="G607" s="6"/>
      <c r="AA607" s="11" t="str">
        <f t="shared" si="19"/>
        <v/>
      </c>
      <c r="AB607" s="11" t="str">
        <f>IF(LEN($AA607)=0,"N",IF(LEN($AA607)&gt;1,"Error -- Availability entered in an incorrect format",IF($AA607=#REF!,$AA607,IF($AA607=#REF!,$AA607,IF($AA607=#REF!,$AA607,IF($AA607=#REF!,$AA607,IF($AA607=#REF!,$AA607,IF($AA607=#REF!,$AA607,"Error -- Availability entered in an incorrect format"))))))))</f>
        <v>N</v>
      </c>
    </row>
    <row r="608" spans="1:28" s="11" customFormat="1" x14ac:dyDescent="0.25">
      <c r="A608" s="7">
        <v>596</v>
      </c>
      <c r="B608" s="6"/>
      <c r="C608" s="10"/>
      <c r="D608" s="7"/>
      <c r="E608" s="10"/>
      <c r="F608" s="124" t="e">
        <f t="shared" si="18"/>
        <v>#REF!</v>
      </c>
      <c r="G608" s="6"/>
      <c r="AA608" s="11" t="str">
        <f t="shared" si="19"/>
        <v/>
      </c>
      <c r="AB608" s="11" t="str">
        <f>IF(LEN($AA608)=0,"N",IF(LEN($AA608)&gt;1,"Error -- Availability entered in an incorrect format",IF($AA608=#REF!,$AA608,IF($AA608=#REF!,$AA608,IF($AA608=#REF!,$AA608,IF($AA608=#REF!,$AA608,IF($AA608=#REF!,$AA608,IF($AA608=#REF!,$AA608,"Error -- Availability entered in an incorrect format"))))))))</f>
        <v>N</v>
      </c>
    </row>
    <row r="609" spans="1:28" s="11" customFormat="1" x14ac:dyDescent="0.25">
      <c r="A609" s="7">
        <v>597</v>
      </c>
      <c r="B609" s="6"/>
      <c r="C609" s="10"/>
      <c r="D609" s="7"/>
      <c r="E609" s="10"/>
      <c r="F609" s="124" t="e">
        <f t="shared" si="18"/>
        <v>#REF!</v>
      </c>
      <c r="G609" s="6"/>
      <c r="AA609" s="11" t="str">
        <f t="shared" si="19"/>
        <v/>
      </c>
      <c r="AB609" s="11" t="str">
        <f>IF(LEN($AA609)=0,"N",IF(LEN($AA609)&gt;1,"Error -- Availability entered in an incorrect format",IF($AA609=#REF!,$AA609,IF($AA609=#REF!,$AA609,IF($AA609=#REF!,$AA609,IF($AA609=#REF!,$AA609,IF($AA609=#REF!,$AA609,IF($AA609=#REF!,$AA609,"Error -- Availability entered in an incorrect format"))))))))</f>
        <v>N</v>
      </c>
    </row>
    <row r="610" spans="1:28" s="11" customFormat="1" x14ac:dyDescent="0.25">
      <c r="A610" s="7">
        <v>598</v>
      </c>
      <c r="B610" s="6"/>
      <c r="C610" s="10"/>
      <c r="D610" s="7"/>
      <c r="E610" s="10"/>
      <c r="F610" s="124" t="e">
        <f t="shared" si="18"/>
        <v>#REF!</v>
      </c>
      <c r="G610" s="6"/>
      <c r="AA610" s="11" t="str">
        <f t="shared" si="19"/>
        <v/>
      </c>
      <c r="AB610" s="11" t="str">
        <f>IF(LEN($AA610)=0,"N",IF(LEN($AA610)&gt;1,"Error -- Availability entered in an incorrect format",IF($AA610=#REF!,$AA610,IF($AA610=#REF!,$AA610,IF($AA610=#REF!,$AA610,IF($AA610=#REF!,$AA610,IF($AA610=#REF!,$AA610,IF($AA610=#REF!,$AA610,"Error -- Availability entered in an incorrect format"))))))))</f>
        <v>N</v>
      </c>
    </row>
    <row r="611" spans="1:28" s="11" customFormat="1" x14ac:dyDescent="0.25">
      <c r="A611" s="7">
        <v>599</v>
      </c>
      <c r="B611" s="6"/>
      <c r="C611" s="10"/>
      <c r="D611" s="7"/>
      <c r="E611" s="10"/>
      <c r="F611" s="124" t="e">
        <f t="shared" si="18"/>
        <v>#REF!</v>
      </c>
      <c r="G611" s="6"/>
      <c r="AA611" s="11" t="str">
        <f t="shared" si="19"/>
        <v/>
      </c>
      <c r="AB611" s="11" t="str">
        <f>IF(LEN($AA611)=0,"N",IF(LEN($AA611)&gt;1,"Error -- Availability entered in an incorrect format",IF($AA611=#REF!,$AA611,IF($AA611=#REF!,$AA611,IF($AA611=#REF!,$AA611,IF($AA611=#REF!,$AA611,IF($AA611=#REF!,$AA611,IF($AA611=#REF!,$AA611,"Error -- Availability entered in an incorrect format"))))))))</f>
        <v>N</v>
      </c>
    </row>
    <row r="612" spans="1:28" s="11" customFormat="1" x14ac:dyDescent="0.25">
      <c r="A612" s="7">
        <v>600</v>
      </c>
      <c r="B612" s="6"/>
      <c r="C612" s="10"/>
      <c r="D612" s="7"/>
      <c r="E612" s="10"/>
      <c r="F612" s="124" t="e">
        <f t="shared" si="18"/>
        <v>#REF!</v>
      </c>
      <c r="G612" s="6"/>
      <c r="AA612" s="11" t="str">
        <f t="shared" si="19"/>
        <v/>
      </c>
      <c r="AB612" s="11" t="str">
        <f>IF(LEN($AA612)=0,"N",IF(LEN($AA612)&gt;1,"Error -- Availability entered in an incorrect format",IF($AA612=#REF!,$AA612,IF($AA612=#REF!,$AA612,IF($AA612=#REF!,$AA612,IF($AA612=#REF!,$AA612,IF($AA612=#REF!,$AA612,IF($AA612=#REF!,$AA612,"Error -- Availability entered in an incorrect format"))))))))</f>
        <v>N</v>
      </c>
    </row>
    <row r="613" spans="1:28" s="11" customFormat="1" x14ac:dyDescent="0.25">
      <c r="A613" s="7">
        <v>601</v>
      </c>
      <c r="B613" s="6"/>
      <c r="C613" s="10"/>
      <c r="D613" s="7"/>
      <c r="E613" s="10"/>
      <c r="F613" s="124" t="e">
        <f t="shared" si="18"/>
        <v>#REF!</v>
      </c>
      <c r="G613" s="6"/>
      <c r="AA613" s="11" t="str">
        <f t="shared" si="19"/>
        <v/>
      </c>
      <c r="AB613" s="11" t="str">
        <f>IF(LEN($AA613)=0,"N",IF(LEN($AA613)&gt;1,"Error -- Availability entered in an incorrect format",IF($AA613=#REF!,$AA613,IF($AA613=#REF!,$AA613,IF($AA613=#REF!,$AA613,IF($AA613=#REF!,$AA613,IF($AA613=#REF!,$AA613,IF($AA613=#REF!,$AA613,"Error -- Availability entered in an incorrect format"))))))))</f>
        <v>N</v>
      </c>
    </row>
    <row r="614" spans="1:28" s="11" customFormat="1" x14ac:dyDescent="0.25">
      <c r="A614" s="7">
        <v>602</v>
      </c>
      <c r="B614" s="6"/>
      <c r="C614" s="10"/>
      <c r="D614" s="7"/>
      <c r="E614" s="10"/>
      <c r="F614" s="124" t="e">
        <f t="shared" si="18"/>
        <v>#REF!</v>
      </c>
      <c r="G614" s="6"/>
      <c r="AA614" s="11" t="str">
        <f t="shared" si="19"/>
        <v/>
      </c>
      <c r="AB614" s="11" t="str">
        <f>IF(LEN($AA614)=0,"N",IF(LEN($AA614)&gt;1,"Error -- Availability entered in an incorrect format",IF($AA614=#REF!,$AA614,IF($AA614=#REF!,$AA614,IF($AA614=#REF!,$AA614,IF($AA614=#REF!,$AA614,IF($AA614=#REF!,$AA614,IF($AA614=#REF!,$AA614,"Error -- Availability entered in an incorrect format"))))))))</f>
        <v>N</v>
      </c>
    </row>
    <row r="615" spans="1:28" s="11" customFormat="1" x14ac:dyDescent="0.25">
      <c r="A615" s="7">
        <v>603</v>
      </c>
      <c r="B615" s="6"/>
      <c r="C615" s="10"/>
      <c r="D615" s="7"/>
      <c r="E615" s="10"/>
      <c r="F615" s="124" t="e">
        <f t="shared" si="18"/>
        <v>#REF!</v>
      </c>
      <c r="G615" s="6"/>
      <c r="AA615" s="11" t="str">
        <f t="shared" si="19"/>
        <v/>
      </c>
      <c r="AB615" s="11" t="str">
        <f>IF(LEN($AA615)=0,"N",IF(LEN($AA615)&gt;1,"Error -- Availability entered in an incorrect format",IF($AA615=#REF!,$AA615,IF($AA615=#REF!,$AA615,IF($AA615=#REF!,$AA615,IF($AA615=#REF!,$AA615,IF($AA615=#REF!,$AA615,IF($AA615=#REF!,$AA615,"Error -- Availability entered in an incorrect format"))))))))</f>
        <v>N</v>
      </c>
    </row>
    <row r="616" spans="1:28" s="11" customFormat="1" x14ac:dyDescent="0.25">
      <c r="A616" s="7">
        <v>604</v>
      </c>
      <c r="B616" s="6"/>
      <c r="C616" s="10"/>
      <c r="D616" s="7"/>
      <c r="E616" s="10"/>
      <c r="F616" s="124" t="e">
        <f t="shared" si="18"/>
        <v>#REF!</v>
      </c>
      <c r="G616" s="6"/>
      <c r="AA616" s="11" t="str">
        <f t="shared" si="19"/>
        <v/>
      </c>
      <c r="AB616" s="11" t="str">
        <f>IF(LEN($AA616)=0,"N",IF(LEN($AA616)&gt;1,"Error -- Availability entered in an incorrect format",IF($AA616=#REF!,$AA616,IF($AA616=#REF!,$AA616,IF($AA616=#REF!,$AA616,IF($AA616=#REF!,$AA616,IF($AA616=#REF!,$AA616,IF($AA616=#REF!,$AA616,"Error -- Availability entered in an incorrect format"))))))))</f>
        <v>N</v>
      </c>
    </row>
    <row r="617" spans="1:28" s="11" customFormat="1" x14ac:dyDescent="0.25">
      <c r="A617" s="7">
        <v>605</v>
      </c>
      <c r="B617" s="6"/>
      <c r="C617" s="10"/>
      <c r="D617" s="7"/>
      <c r="E617" s="10"/>
      <c r="F617" s="124" t="e">
        <f t="shared" si="18"/>
        <v>#REF!</v>
      </c>
      <c r="G617" s="6"/>
      <c r="AA617" s="11" t="str">
        <f t="shared" si="19"/>
        <v/>
      </c>
      <c r="AB617" s="11" t="str">
        <f>IF(LEN($AA617)=0,"N",IF(LEN($AA617)&gt;1,"Error -- Availability entered in an incorrect format",IF($AA617=#REF!,$AA617,IF($AA617=#REF!,$AA617,IF($AA617=#REF!,$AA617,IF($AA617=#REF!,$AA617,IF($AA617=#REF!,$AA617,IF($AA617=#REF!,$AA617,"Error -- Availability entered in an incorrect format"))))))))</f>
        <v>N</v>
      </c>
    </row>
    <row r="618" spans="1:28" s="11" customFormat="1" x14ac:dyDescent="0.25">
      <c r="A618" s="7">
        <v>606</v>
      </c>
      <c r="B618" s="6"/>
      <c r="C618" s="10"/>
      <c r="D618" s="7"/>
      <c r="E618" s="10"/>
      <c r="F618" s="124" t="e">
        <f t="shared" si="18"/>
        <v>#REF!</v>
      </c>
      <c r="G618" s="6"/>
      <c r="AA618" s="11" t="str">
        <f t="shared" si="19"/>
        <v/>
      </c>
      <c r="AB618" s="11" t="str">
        <f>IF(LEN($AA618)=0,"N",IF(LEN($AA618)&gt;1,"Error -- Availability entered in an incorrect format",IF($AA618=#REF!,$AA618,IF($AA618=#REF!,$AA618,IF($AA618=#REF!,$AA618,IF($AA618=#REF!,$AA618,IF($AA618=#REF!,$AA618,IF($AA618=#REF!,$AA618,"Error -- Availability entered in an incorrect format"))))))))</f>
        <v>N</v>
      </c>
    </row>
    <row r="619" spans="1:28" s="11" customFormat="1" x14ac:dyDescent="0.25">
      <c r="A619" s="7">
        <v>607</v>
      </c>
      <c r="B619" s="6"/>
      <c r="C619" s="10"/>
      <c r="D619" s="7"/>
      <c r="E619" s="10"/>
      <c r="F619" s="124" t="e">
        <f t="shared" si="18"/>
        <v>#REF!</v>
      </c>
      <c r="G619" s="6"/>
      <c r="AA619" s="11" t="str">
        <f t="shared" si="19"/>
        <v/>
      </c>
      <c r="AB619" s="11" t="str">
        <f>IF(LEN($AA619)=0,"N",IF(LEN($AA619)&gt;1,"Error -- Availability entered in an incorrect format",IF($AA619=#REF!,$AA619,IF($AA619=#REF!,$AA619,IF($AA619=#REF!,$AA619,IF($AA619=#REF!,$AA619,IF($AA619=#REF!,$AA619,IF($AA619=#REF!,$AA619,"Error -- Availability entered in an incorrect format"))))))))</f>
        <v>N</v>
      </c>
    </row>
    <row r="620" spans="1:28" s="11" customFormat="1" x14ac:dyDescent="0.25">
      <c r="A620" s="7">
        <v>608</v>
      </c>
      <c r="B620" s="6"/>
      <c r="C620" s="10"/>
      <c r="D620" s="7"/>
      <c r="E620" s="10"/>
      <c r="F620" s="124" t="e">
        <f t="shared" si="18"/>
        <v>#REF!</v>
      </c>
      <c r="G620" s="6"/>
      <c r="AA620" s="11" t="str">
        <f t="shared" si="19"/>
        <v/>
      </c>
      <c r="AB620" s="11" t="str">
        <f>IF(LEN($AA620)=0,"N",IF(LEN($AA620)&gt;1,"Error -- Availability entered in an incorrect format",IF($AA620=#REF!,$AA620,IF($AA620=#REF!,$AA620,IF($AA620=#REF!,$AA620,IF($AA620=#REF!,$AA620,IF($AA620=#REF!,$AA620,IF($AA620=#REF!,$AA620,"Error -- Availability entered in an incorrect format"))))))))</f>
        <v>N</v>
      </c>
    </row>
    <row r="621" spans="1:28" s="11" customFormat="1" x14ac:dyDescent="0.25">
      <c r="A621" s="7">
        <v>609</v>
      </c>
      <c r="B621" s="6"/>
      <c r="C621" s="10"/>
      <c r="D621" s="7"/>
      <c r="E621" s="10"/>
      <c r="F621" s="124" t="e">
        <f t="shared" si="18"/>
        <v>#REF!</v>
      </c>
      <c r="G621" s="6"/>
      <c r="AA621" s="11" t="str">
        <f t="shared" si="19"/>
        <v/>
      </c>
      <c r="AB621" s="11" t="str">
        <f>IF(LEN($AA621)=0,"N",IF(LEN($AA621)&gt;1,"Error -- Availability entered in an incorrect format",IF($AA621=#REF!,$AA621,IF($AA621=#REF!,$AA621,IF($AA621=#REF!,$AA621,IF($AA621=#REF!,$AA621,IF($AA621=#REF!,$AA621,IF($AA621=#REF!,$AA621,"Error -- Availability entered in an incorrect format"))))))))</f>
        <v>N</v>
      </c>
    </row>
    <row r="622" spans="1:28" s="11" customFormat="1" x14ac:dyDescent="0.25">
      <c r="A622" s="7">
        <v>610</v>
      </c>
      <c r="B622" s="6"/>
      <c r="C622" s="10"/>
      <c r="D622" s="7"/>
      <c r="E622" s="10"/>
      <c r="F622" s="124" t="e">
        <f t="shared" si="18"/>
        <v>#REF!</v>
      </c>
      <c r="G622" s="6"/>
      <c r="AA622" s="11" t="str">
        <f t="shared" si="19"/>
        <v/>
      </c>
      <c r="AB622" s="11" t="str">
        <f>IF(LEN($AA622)=0,"N",IF(LEN($AA622)&gt;1,"Error -- Availability entered in an incorrect format",IF($AA622=#REF!,$AA622,IF($AA622=#REF!,$AA622,IF($AA622=#REF!,$AA622,IF($AA622=#REF!,$AA622,IF($AA622=#REF!,$AA622,IF($AA622=#REF!,$AA622,"Error -- Availability entered in an incorrect format"))))))))</f>
        <v>N</v>
      </c>
    </row>
    <row r="623" spans="1:28" s="11" customFormat="1" x14ac:dyDescent="0.25">
      <c r="A623" s="7">
        <v>611</v>
      </c>
      <c r="B623" s="6"/>
      <c r="C623" s="10"/>
      <c r="D623" s="7"/>
      <c r="E623" s="10"/>
      <c r="F623" s="124" t="e">
        <f t="shared" si="18"/>
        <v>#REF!</v>
      </c>
      <c r="G623" s="6"/>
      <c r="AA623" s="11" t="str">
        <f t="shared" si="19"/>
        <v/>
      </c>
      <c r="AB623" s="11" t="str">
        <f>IF(LEN($AA623)=0,"N",IF(LEN($AA623)&gt;1,"Error -- Availability entered in an incorrect format",IF($AA623=#REF!,$AA623,IF($AA623=#REF!,$AA623,IF($AA623=#REF!,$AA623,IF($AA623=#REF!,$AA623,IF($AA623=#REF!,$AA623,IF($AA623=#REF!,$AA623,"Error -- Availability entered in an incorrect format"))))))))</f>
        <v>N</v>
      </c>
    </row>
    <row r="624" spans="1:28" s="11" customFormat="1" x14ac:dyDescent="0.25">
      <c r="A624" s="7">
        <v>612</v>
      </c>
      <c r="B624" s="6"/>
      <c r="C624" s="10"/>
      <c r="D624" s="7"/>
      <c r="E624" s="10"/>
      <c r="F624" s="124" t="e">
        <f t="shared" si="18"/>
        <v>#REF!</v>
      </c>
      <c r="G624" s="6"/>
      <c r="AA624" s="11" t="str">
        <f t="shared" si="19"/>
        <v/>
      </c>
      <c r="AB624" s="11" t="str">
        <f>IF(LEN($AA624)=0,"N",IF(LEN($AA624)&gt;1,"Error -- Availability entered in an incorrect format",IF($AA624=#REF!,$AA624,IF($AA624=#REF!,$AA624,IF($AA624=#REF!,$AA624,IF($AA624=#REF!,$AA624,IF($AA624=#REF!,$AA624,IF($AA624=#REF!,$AA624,"Error -- Availability entered in an incorrect format"))))))))</f>
        <v>N</v>
      </c>
    </row>
    <row r="625" spans="1:28" s="11" customFormat="1" x14ac:dyDescent="0.25">
      <c r="A625" s="7">
        <v>613</v>
      </c>
      <c r="B625" s="6"/>
      <c r="C625" s="10"/>
      <c r="D625" s="7"/>
      <c r="E625" s="10"/>
      <c r="F625" s="124" t="e">
        <f t="shared" si="18"/>
        <v>#REF!</v>
      </c>
      <c r="G625" s="6"/>
      <c r="AA625" s="11" t="str">
        <f t="shared" si="19"/>
        <v/>
      </c>
      <c r="AB625" s="11" t="str">
        <f>IF(LEN($AA625)=0,"N",IF(LEN($AA625)&gt;1,"Error -- Availability entered in an incorrect format",IF($AA625=#REF!,$AA625,IF($AA625=#REF!,$AA625,IF($AA625=#REF!,$AA625,IF($AA625=#REF!,$AA625,IF($AA625=#REF!,$AA625,IF($AA625=#REF!,$AA625,"Error -- Availability entered in an incorrect format"))))))))</f>
        <v>N</v>
      </c>
    </row>
    <row r="626" spans="1:28" s="11" customFormat="1" x14ac:dyDescent="0.25">
      <c r="A626" s="7">
        <v>614</v>
      </c>
      <c r="B626" s="6"/>
      <c r="C626" s="10"/>
      <c r="D626" s="7"/>
      <c r="E626" s="10"/>
      <c r="F626" s="124" t="e">
        <f t="shared" si="18"/>
        <v>#REF!</v>
      </c>
      <c r="G626" s="6"/>
      <c r="AA626" s="11" t="str">
        <f t="shared" si="19"/>
        <v/>
      </c>
      <c r="AB626" s="11" t="str">
        <f>IF(LEN($AA626)=0,"N",IF(LEN($AA626)&gt;1,"Error -- Availability entered in an incorrect format",IF($AA626=#REF!,$AA626,IF($AA626=#REF!,$AA626,IF($AA626=#REF!,$AA626,IF($AA626=#REF!,$AA626,IF($AA626=#REF!,$AA626,IF($AA626=#REF!,$AA626,"Error -- Availability entered in an incorrect format"))))))))</f>
        <v>N</v>
      </c>
    </row>
    <row r="627" spans="1:28" s="11" customFormat="1" x14ac:dyDescent="0.25">
      <c r="A627" s="7">
        <v>615</v>
      </c>
      <c r="B627" s="6"/>
      <c r="C627" s="10"/>
      <c r="D627" s="7"/>
      <c r="E627" s="10"/>
      <c r="F627" s="124" t="e">
        <f t="shared" si="18"/>
        <v>#REF!</v>
      </c>
      <c r="G627" s="6"/>
      <c r="AA627" s="11" t="str">
        <f t="shared" si="19"/>
        <v/>
      </c>
      <c r="AB627" s="11" t="str">
        <f>IF(LEN($AA627)=0,"N",IF(LEN($AA627)&gt;1,"Error -- Availability entered in an incorrect format",IF($AA627=#REF!,$AA627,IF($AA627=#REF!,$AA627,IF($AA627=#REF!,$AA627,IF($AA627=#REF!,$AA627,IF($AA627=#REF!,$AA627,IF($AA627=#REF!,$AA627,"Error -- Availability entered in an incorrect format"))))))))</f>
        <v>N</v>
      </c>
    </row>
    <row r="628" spans="1:28" s="11" customFormat="1" x14ac:dyDescent="0.25">
      <c r="A628" s="7">
        <v>616</v>
      </c>
      <c r="B628" s="6"/>
      <c r="C628" s="10"/>
      <c r="D628" s="7"/>
      <c r="E628" s="10"/>
      <c r="F628" s="124" t="e">
        <f t="shared" si="18"/>
        <v>#REF!</v>
      </c>
      <c r="G628" s="6"/>
      <c r="AA628" s="11" t="str">
        <f t="shared" si="19"/>
        <v/>
      </c>
      <c r="AB628" s="11" t="str">
        <f>IF(LEN($AA628)=0,"N",IF(LEN($AA628)&gt;1,"Error -- Availability entered in an incorrect format",IF($AA628=#REF!,$AA628,IF($AA628=#REF!,$AA628,IF($AA628=#REF!,$AA628,IF($AA628=#REF!,$AA628,IF($AA628=#REF!,$AA628,IF($AA628=#REF!,$AA628,"Error -- Availability entered in an incorrect format"))))))))</f>
        <v>N</v>
      </c>
    </row>
    <row r="629" spans="1:28" s="11" customFormat="1" x14ac:dyDescent="0.25">
      <c r="A629" s="7">
        <v>617</v>
      </c>
      <c r="B629" s="6"/>
      <c r="C629" s="10"/>
      <c r="D629" s="7"/>
      <c r="E629" s="10"/>
      <c r="F629" s="124" t="e">
        <f t="shared" si="18"/>
        <v>#REF!</v>
      </c>
      <c r="G629" s="6"/>
      <c r="AA629" s="11" t="str">
        <f t="shared" si="19"/>
        <v/>
      </c>
      <c r="AB629" s="11" t="str">
        <f>IF(LEN($AA629)=0,"N",IF(LEN($AA629)&gt;1,"Error -- Availability entered in an incorrect format",IF($AA629=#REF!,$AA629,IF($AA629=#REF!,$AA629,IF($AA629=#REF!,$AA629,IF($AA629=#REF!,$AA629,IF($AA629=#REF!,$AA629,IF($AA629=#REF!,$AA629,"Error -- Availability entered in an incorrect format"))))))))</f>
        <v>N</v>
      </c>
    </row>
    <row r="630" spans="1:28" s="11" customFormat="1" x14ac:dyDescent="0.25">
      <c r="A630" s="7">
        <v>618</v>
      </c>
      <c r="B630" s="6"/>
      <c r="C630" s="10"/>
      <c r="D630" s="7"/>
      <c r="E630" s="10"/>
      <c r="F630" s="124" t="e">
        <f t="shared" si="18"/>
        <v>#REF!</v>
      </c>
      <c r="G630" s="6"/>
      <c r="AA630" s="11" t="str">
        <f t="shared" si="19"/>
        <v/>
      </c>
      <c r="AB630" s="11" t="str">
        <f>IF(LEN($AA630)=0,"N",IF(LEN($AA630)&gt;1,"Error -- Availability entered in an incorrect format",IF($AA630=#REF!,$AA630,IF($AA630=#REF!,$AA630,IF($AA630=#REF!,$AA630,IF($AA630=#REF!,$AA630,IF($AA630=#REF!,$AA630,IF($AA630=#REF!,$AA630,"Error -- Availability entered in an incorrect format"))))))))</f>
        <v>N</v>
      </c>
    </row>
    <row r="631" spans="1:28" s="11" customFormat="1" x14ac:dyDescent="0.25">
      <c r="A631" s="7">
        <v>619</v>
      </c>
      <c r="B631" s="6"/>
      <c r="C631" s="10"/>
      <c r="D631" s="7"/>
      <c r="E631" s="10"/>
      <c r="F631" s="124" t="e">
        <f t="shared" si="18"/>
        <v>#REF!</v>
      </c>
      <c r="G631" s="6"/>
      <c r="AA631" s="11" t="str">
        <f t="shared" si="19"/>
        <v/>
      </c>
      <c r="AB631" s="11" t="str">
        <f>IF(LEN($AA631)=0,"N",IF(LEN($AA631)&gt;1,"Error -- Availability entered in an incorrect format",IF($AA631=#REF!,$AA631,IF($AA631=#REF!,$AA631,IF($AA631=#REF!,$AA631,IF($AA631=#REF!,$AA631,IF($AA631=#REF!,$AA631,IF($AA631=#REF!,$AA631,"Error -- Availability entered in an incorrect format"))))))))</f>
        <v>N</v>
      </c>
    </row>
    <row r="632" spans="1:28" s="11" customFormat="1" x14ac:dyDescent="0.25">
      <c r="A632" s="7">
        <v>620</v>
      </c>
      <c r="B632" s="6"/>
      <c r="C632" s="10"/>
      <c r="D632" s="7"/>
      <c r="E632" s="10"/>
      <c r="F632" s="124" t="e">
        <f t="shared" si="18"/>
        <v>#REF!</v>
      </c>
      <c r="G632" s="6"/>
      <c r="AA632" s="11" t="str">
        <f t="shared" si="19"/>
        <v/>
      </c>
      <c r="AB632" s="11" t="str">
        <f>IF(LEN($AA632)=0,"N",IF(LEN($AA632)&gt;1,"Error -- Availability entered in an incorrect format",IF($AA632=#REF!,$AA632,IF($AA632=#REF!,$AA632,IF($AA632=#REF!,$AA632,IF($AA632=#REF!,$AA632,IF($AA632=#REF!,$AA632,IF($AA632=#REF!,$AA632,"Error -- Availability entered in an incorrect format"))))))))</f>
        <v>N</v>
      </c>
    </row>
    <row r="633" spans="1:28" s="11" customFormat="1" x14ac:dyDescent="0.25">
      <c r="A633" s="7">
        <v>621</v>
      </c>
      <c r="B633" s="6"/>
      <c r="C633" s="10"/>
      <c r="D633" s="7"/>
      <c r="E633" s="10"/>
      <c r="F633" s="124" t="e">
        <f t="shared" si="18"/>
        <v>#REF!</v>
      </c>
      <c r="G633" s="6"/>
      <c r="AA633" s="11" t="str">
        <f t="shared" si="19"/>
        <v/>
      </c>
      <c r="AB633" s="11" t="str">
        <f>IF(LEN($AA633)=0,"N",IF(LEN($AA633)&gt;1,"Error -- Availability entered in an incorrect format",IF($AA633=#REF!,$AA633,IF($AA633=#REF!,$AA633,IF($AA633=#REF!,$AA633,IF($AA633=#REF!,$AA633,IF($AA633=#REF!,$AA633,IF($AA633=#REF!,$AA633,"Error -- Availability entered in an incorrect format"))))))))</f>
        <v>N</v>
      </c>
    </row>
    <row r="634" spans="1:28" s="11" customFormat="1" x14ac:dyDescent="0.25">
      <c r="A634" s="7">
        <v>622</v>
      </c>
      <c r="B634" s="6"/>
      <c r="C634" s="10"/>
      <c r="D634" s="7"/>
      <c r="E634" s="10"/>
      <c r="F634" s="124" t="e">
        <f t="shared" si="18"/>
        <v>#REF!</v>
      </c>
      <c r="G634" s="6"/>
      <c r="AA634" s="11" t="str">
        <f t="shared" si="19"/>
        <v/>
      </c>
      <c r="AB634" s="11" t="str">
        <f>IF(LEN($AA634)=0,"N",IF(LEN($AA634)&gt;1,"Error -- Availability entered in an incorrect format",IF($AA634=#REF!,$AA634,IF($AA634=#REF!,$AA634,IF($AA634=#REF!,$AA634,IF($AA634=#REF!,$AA634,IF($AA634=#REF!,$AA634,IF($AA634=#REF!,$AA634,"Error -- Availability entered in an incorrect format"))))))))</f>
        <v>N</v>
      </c>
    </row>
    <row r="635" spans="1:28" s="11" customFormat="1" x14ac:dyDescent="0.25">
      <c r="A635" s="7">
        <v>623</v>
      </c>
      <c r="B635" s="6"/>
      <c r="C635" s="10"/>
      <c r="D635" s="7"/>
      <c r="E635" s="10"/>
      <c r="F635" s="124" t="e">
        <f t="shared" si="18"/>
        <v>#REF!</v>
      </c>
      <c r="G635" s="6"/>
      <c r="AA635" s="11" t="str">
        <f t="shared" si="19"/>
        <v/>
      </c>
      <c r="AB635" s="11" t="str">
        <f>IF(LEN($AA635)=0,"N",IF(LEN($AA635)&gt;1,"Error -- Availability entered in an incorrect format",IF($AA635=#REF!,$AA635,IF($AA635=#REF!,$AA635,IF($AA635=#REF!,$AA635,IF($AA635=#REF!,$AA635,IF($AA635=#REF!,$AA635,IF($AA635=#REF!,$AA635,"Error -- Availability entered in an incorrect format"))))))))</f>
        <v>N</v>
      </c>
    </row>
    <row r="636" spans="1:28" s="11" customFormat="1" x14ac:dyDescent="0.25">
      <c r="A636" s="7">
        <v>624</v>
      </c>
      <c r="B636" s="6"/>
      <c r="C636" s="10"/>
      <c r="D636" s="7"/>
      <c r="E636" s="10"/>
      <c r="F636" s="124" t="e">
        <f t="shared" si="18"/>
        <v>#REF!</v>
      </c>
      <c r="G636" s="6"/>
      <c r="AA636" s="11" t="str">
        <f t="shared" si="19"/>
        <v/>
      </c>
      <c r="AB636" s="11" t="str">
        <f>IF(LEN($AA636)=0,"N",IF(LEN($AA636)&gt;1,"Error -- Availability entered in an incorrect format",IF($AA636=#REF!,$AA636,IF($AA636=#REF!,$AA636,IF($AA636=#REF!,$AA636,IF($AA636=#REF!,$AA636,IF($AA636=#REF!,$AA636,IF($AA636=#REF!,$AA636,"Error -- Availability entered in an incorrect format"))))))))</f>
        <v>N</v>
      </c>
    </row>
    <row r="637" spans="1:28" s="11" customFormat="1" x14ac:dyDescent="0.25">
      <c r="A637" s="7">
        <v>625</v>
      </c>
      <c r="B637" s="6"/>
      <c r="C637" s="10"/>
      <c r="D637" s="7"/>
      <c r="E637" s="10"/>
      <c r="F637" s="124" t="e">
        <f t="shared" si="18"/>
        <v>#REF!</v>
      </c>
      <c r="G637" s="6"/>
      <c r="AA637" s="11" t="str">
        <f t="shared" si="19"/>
        <v/>
      </c>
      <c r="AB637" s="11" t="str">
        <f>IF(LEN($AA637)=0,"N",IF(LEN($AA637)&gt;1,"Error -- Availability entered in an incorrect format",IF($AA637=#REF!,$AA637,IF($AA637=#REF!,$AA637,IF($AA637=#REF!,$AA637,IF($AA637=#REF!,$AA637,IF($AA637=#REF!,$AA637,IF($AA637=#REF!,$AA637,"Error -- Availability entered in an incorrect format"))))))))</f>
        <v>N</v>
      </c>
    </row>
    <row r="638" spans="1:28" s="11" customFormat="1" x14ac:dyDescent="0.25">
      <c r="A638" s="7">
        <v>626</v>
      </c>
      <c r="B638" s="6"/>
      <c r="C638" s="10"/>
      <c r="D638" s="7"/>
      <c r="E638" s="10"/>
      <c r="F638" s="124" t="e">
        <f t="shared" si="18"/>
        <v>#REF!</v>
      </c>
      <c r="G638" s="6"/>
      <c r="AA638" s="11" t="str">
        <f t="shared" si="19"/>
        <v/>
      </c>
      <c r="AB638" s="11" t="str">
        <f>IF(LEN($AA638)=0,"N",IF(LEN($AA638)&gt;1,"Error -- Availability entered in an incorrect format",IF($AA638=#REF!,$AA638,IF($AA638=#REF!,$AA638,IF($AA638=#REF!,$AA638,IF($AA638=#REF!,$AA638,IF($AA638=#REF!,$AA638,IF($AA638=#REF!,$AA638,"Error -- Availability entered in an incorrect format"))))))))</f>
        <v>N</v>
      </c>
    </row>
    <row r="639" spans="1:28" s="11" customFormat="1" x14ac:dyDescent="0.25">
      <c r="A639" s="7">
        <v>627</v>
      </c>
      <c r="B639" s="6"/>
      <c r="C639" s="10"/>
      <c r="D639" s="7"/>
      <c r="E639" s="10"/>
      <c r="F639" s="124" t="e">
        <f t="shared" si="18"/>
        <v>#REF!</v>
      </c>
      <c r="G639" s="6"/>
      <c r="AA639" s="11" t="str">
        <f t="shared" si="19"/>
        <v/>
      </c>
      <c r="AB639" s="11" t="str">
        <f>IF(LEN($AA639)=0,"N",IF(LEN($AA639)&gt;1,"Error -- Availability entered in an incorrect format",IF($AA639=#REF!,$AA639,IF($AA639=#REF!,$AA639,IF($AA639=#REF!,$AA639,IF($AA639=#REF!,$AA639,IF($AA639=#REF!,$AA639,IF($AA639=#REF!,$AA639,"Error -- Availability entered in an incorrect format"))))))))</f>
        <v>N</v>
      </c>
    </row>
    <row r="640" spans="1:28" s="11" customFormat="1" x14ac:dyDescent="0.25">
      <c r="A640" s="7">
        <v>628</v>
      </c>
      <c r="B640" s="6"/>
      <c r="C640" s="10"/>
      <c r="D640" s="7"/>
      <c r="E640" s="10"/>
      <c r="F640" s="124" t="e">
        <f t="shared" si="18"/>
        <v>#REF!</v>
      </c>
      <c r="G640" s="6"/>
      <c r="AA640" s="11" t="str">
        <f t="shared" si="19"/>
        <v/>
      </c>
      <c r="AB640" s="11" t="str">
        <f>IF(LEN($AA640)=0,"N",IF(LEN($AA640)&gt;1,"Error -- Availability entered in an incorrect format",IF($AA640=#REF!,$AA640,IF($AA640=#REF!,$AA640,IF($AA640=#REF!,$AA640,IF($AA640=#REF!,$AA640,IF($AA640=#REF!,$AA640,IF($AA640=#REF!,$AA640,"Error -- Availability entered in an incorrect format"))))))))</f>
        <v>N</v>
      </c>
    </row>
    <row r="641" spans="1:28" s="11" customFormat="1" x14ac:dyDescent="0.25">
      <c r="A641" s="7">
        <v>629</v>
      </c>
      <c r="B641" s="6"/>
      <c r="C641" s="10"/>
      <c r="D641" s="7"/>
      <c r="E641" s="10"/>
      <c r="F641" s="124" t="e">
        <f t="shared" si="18"/>
        <v>#REF!</v>
      </c>
      <c r="G641" s="6"/>
      <c r="AA641" s="11" t="str">
        <f t="shared" si="19"/>
        <v/>
      </c>
      <c r="AB641" s="11" t="str">
        <f>IF(LEN($AA641)=0,"N",IF(LEN($AA641)&gt;1,"Error -- Availability entered in an incorrect format",IF($AA641=#REF!,$AA641,IF($AA641=#REF!,$AA641,IF($AA641=#REF!,$AA641,IF($AA641=#REF!,$AA641,IF($AA641=#REF!,$AA641,IF($AA641=#REF!,$AA641,"Error -- Availability entered in an incorrect format"))))))))</f>
        <v>N</v>
      </c>
    </row>
    <row r="642" spans="1:28" s="11" customFormat="1" x14ac:dyDescent="0.25">
      <c r="A642" s="7">
        <v>630</v>
      </c>
      <c r="B642" s="6"/>
      <c r="C642" s="10"/>
      <c r="D642" s="7"/>
      <c r="E642" s="10"/>
      <c r="F642" s="124" t="e">
        <f t="shared" si="18"/>
        <v>#REF!</v>
      </c>
      <c r="G642" s="6"/>
      <c r="AA642" s="11" t="str">
        <f t="shared" si="19"/>
        <v/>
      </c>
      <c r="AB642" s="11" t="str">
        <f>IF(LEN($AA642)=0,"N",IF(LEN($AA642)&gt;1,"Error -- Availability entered in an incorrect format",IF($AA642=#REF!,$AA642,IF($AA642=#REF!,$AA642,IF($AA642=#REF!,$AA642,IF($AA642=#REF!,$AA642,IF($AA642=#REF!,$AA642,IF($AA642=#REF!,$AA642,"Error -- Availability entered in an incorrect format"))))))))</f>
        <v>N</v>
      </c>
    </row>
    <row r="643" spans="1:28" s="11" customFormat="1" x14ac:dyDescent="0.25">
      <c r="A643" s="7">
        <v>631</v>
      </c>
      <c r="B643" s="6"/>
      <c r="C643" s="10"/>
      <c r="D643" s="7"/>
      <c r="E643" s="10"/>
      <c r="F643" s="124" t="e">
        <f t="shared" si="18"/>
        <v>#REF!</v>
      </c>
      <c r="G643" s="6"/>
      <c r="AA643" s="11" t="str">
        <f t="shared" si="19"/>
        <v/>
      </c>
      <c r="AB643" s="11" t="str">
        <f>IF(LEN($AA643)=0,"N",IF(LEN($AA643)&gt;1,"Error -- Availability entered in an incorrect format",IF($AA643=#REF!,$AA643,IF($AA643=#REF!,$AA643,IF($AA643=#REF!,$AA643,IF($AA643=#REF!,$AA643,IF($AA643=#REF!,$AA643,IF($AA643=#REF!,$AA643,"Error -- Availability entered in an incorrect format"))))))))</f>
        <v>N</v>
      </c>
    </row>
    <row r="644" spans="1:28" s="11" customFormat="1" x14ac:dyDescent="0.25">
      <c r="A644" s="7">
        <v>632</v>
      </c>
      <c r="B644" s="6"/>
      <c r="C644" s="10"/>
      <c r="D644" s="7"/>
      <c r="E644" s="10"/>
      <c r="F644" s="124" t="e">
        <f t="shared" si="18"/>
        <v>#REF!</v>
      </c>
      <c r="G644" s="6"/>
      <c r="AA644" s="11" t="str">
        <f t="shared" si="19"/>
        <v/>
      </c>
      <c r="AB644" s="11" t="str">
        <f>IF(LEN($AA644)=0,"N",IF(LEN($AA644)&gt;1,"Error -- Availability entered in an incorrect format",IF($AA644=#REF!,$AA644,IF($AA644=#REF!,$AA644,IF($AA644=#REF!,$AA644,IF($AA644=#REF!,$AA644,IF($AA644=#REF!,$AA644,IF($AA644=#REF!,$AA644,"Error -- Availability entered in an incorrect format"))))))))</f>
        <v>N</v>
      </c>
    </row>
    <row r="645" spans="1:28" s="11" customFormat="1" x14ac:dyDescent="0.25">
      <c r="A645" s="7">
        <v>633</v>
      </c>
      <c r="B645" s="6"/>
      <c r="C645" s="10"/>
      <c r="D645" s="7"/>
      <c r="E645" s="10"/>
      <c r="F645" s="124" t="e">
        <f t="shared" si="18"/>
        <v>#REF!</v>
      </c>
      <c r="G645" s="6"/>
      <c r="AA645" s="11" t="str">
        <f t="shared" si="19"/>
        <v/>
      </c>
      <c r="AB645" s="11" t="str">
        <f>IF(LEN($AA645)=0,"N",IF(LEN($AA645)&gt;1,"Error -- Availability entered in an incorrect format",IF($AA645=#REF!,$AA645,IF($AA645=#REF!,$AA645,IF($AA645=#REF!,$AA645,IF($AA645=#REF!,$AA645,IF($AA645=#REF!,$AA645,IF($AA645=#REF!,$AA645,"Error -- Availability entered in an incorrect format"))))))))</f>
        <v>N</v>
      </c>
    </row>
    <row r="646" spans="1:28" s="11" customFormat="1" x14ac:dyDescent="0.25">
      <c r="A646" s="7">
        <v>634</v>
      </c>
      <c r="B646" s="6"/>
      <c r="C646" s="10"/>
      <c r="D646" s="7"/>
      <c r="E646" s="10"/>
      <c r="F646" s="124" t="e">
        <f t="shared" si="18"/>
        <v>#REF!</v>
      </c>
      <c r="G646" s="6"/>
      <c r="AA646" s="11" t="str">
        <f t="shared" si="19"/>
        <v/>
      </c>
      <c r="AB646" s="11" t="str">
        <f>IF(LEN($AA646)=0,"N",IF(LEN($AA646)&gt;1,"Error -- Availability entered in an incorrect format",IF($AA646=#REF!,$AA646,IF($AA646=#REF!,$AA646,IF($AA646=#REF!,$AA646,IF($AA646=#REF!,$AA646,IF($AA646=#REF!,$AA646,IF($AA646=#REF!,$AA646,"Error -- Availability entered in an incorrect format"))))))))</f>
        <v>N</v>
      </c>
    </row>
    <row r="647" spans="1:28" s="11" customFormat="1" x14ac:dyDescent="0.25">
      <c r="A647" s="7">
        <v>635</v>
      </c>
      <c r="B647" s="6"/>
      <c r="C647" s="10"/>
      <c r="D647" s="7"/>
      <c r="E647" s="10"/>
      <c r="F647" s="124" t="e">
        <f t="shared" si="18"/>
        <v>#REF!</v>
      </c>
      <c r="G647" s="6"/>
      <c r="AA647" s="11" t="str">
        <f t="shared" si="19"/>
        <v/>
      </c>
      <c r="AB647" s="11" t="str">
        <f>IF(LEN($AA647)=0,"N",IF(LEN($AA647)&gt;1,"Error -- Availability entered in an incorrect format",IF($AA647=#REF!,$AA647,IF($AA647=#REF!,$AA647,IF($AA647=#REF!,$AA647,IF($AA647=#REF!,$AA647,IF($AA647=#REF!,$AA647,IF($AA647=#REF!,$AA647,"Error -- Availability entered in an incorrect format"))))))))</f>
        <v>N</v>
      </c>
    </row>
    <row r="648" spans="1:28" s="11" customFormat="1" x14ac:dyDescent="0.25">
      <c r="A648" s="7">
        <v>636</v>
      </c>
      <c r="B648" s="6"/>
      <c r="C648" s="10"/>
      <c r="D648" s="7"/>
      <c r="E648" s="10"/>
      <c r="F648" s="124" t="e">
        <f t="shared" si="18"/>
        <v>#REF!</v>
      </c>
      <c r="G648" s="6"/>
      <c r="AA648" s="11" t="str">
        <f t="shared" si="19"/>
        <v/>
      </c>
      <c r="AB648" s="11" t="str">
        <f>IF(LEN($AA648)=0,"N",IF(LEN($AA648)&gt;1,"Error -- Availability entered in an incorrect format",IF($AA648=#REF!,$AA648,IF($AA648=#REF!,$AA648,IF($AA648=#REF!,$AA648,IF($AA648=#REF!,$AA648,IF($AA648=#REF!,$AA648,IF($AA648=#REF!,$AA648,"Error -- Availability entered in an incorrect format"))))))))</f>
        <v>N</v>
      </c>
    </row>
    <row r="649" spans="1:28" s="11" customFormat="1" x14ac:dyDescent="0.25">
      <c r="A649" s="7">
        <v>637</v>
      </c>
      <c r="B649" s="6"/>
      <c r="C649" s="10"/>
      <c r="D649" s="7"/>
      <c r="E649" s="10"/>
      <c r="F649" s="124" t="e">
        <f t="shared" si="18"/>
        <v>#REF!</v>
      </c>
      <c r="G649" s="6"/>
      <c r="AA649" s="11" t="str">
        <f t="shared" si="19"/>
        <v/>
      </c>
      <c r="AB649" s="11" t="str">
        <f>IF(LEN($AA649)=0,"N",IF(LEN($AA649)&gt;1,"Error -- Availability entered in an incorrect format",IF($AA649=#REF!,$AA649,IF($AA649=#REF!,$AA649,IF($AA649=#REF!,$AA649,IF($AA649=#REF!,$AA649,IF($AA649=#REF!,$AA649,IF($AA649=#REF!,$AA649,"Error -- Availability entered in an incorrect format"))))))))</f>
        <v>N</v>
      </c>
    </row>
    <row r="650" spans="1:28" s="11" customFormat="1" x14ac:dyDescent="0.25">
      <c r="A650" s="7">
        <v>638</v>
      </c>
      <c r="B650" s="6"/>
      <c r="C650" s="10"/>
      <c r="D650" s="7"/>
      <c r="E650" s="10"/>
      <c r="F650" s="124" t="e">
        <f t="shared" si="18"/>
        <v>#REF!</v>
      </c>
      <c r="G650" s="6"/>
      <c r="AA650" s="11" t="str">
        <f t="shared" si="19"/>
        <v/>
      </c>
      <c r="AB650" s="11" t="str">
        <f>IF(LEN($AA650)=0,"N",IF(LEN($AA650)&gt;1,"Error -- Availability entered in an incorrect format",IF($AA650=#REF!,$AA650,IF($AA650=#REF!,$AA650,IF($AA650=#REF!,$AA650,IF($AA650=#REF!,$AA650,IF($AA650=#REF!,$AA650,IF($AA650=#REF!,$AA650,"Error -- Availability entered in an incorrect format"))))))))</f>
        <v>N</v>
      </c>
    </row>
    <row r="651" spans="1:28" s="11" customFormat="1" x14ac:dyDescent="0.25">
      <c r="A651" s="7">
        <v>639</v>
      </c>
      <c r="B651" s="6"/>
      <c r="C651" s="10"/>
      <c r="D651" s="7"/>
      <c r="E651" s="10"/>
      <c r="F651" s="124" t="e">
        <f t="shared" si="18"/>
        <v>#REF!</v>
      </c>
      <c r="G651" s="6"/>
      <c r="AA651" s="11" t="str">
        <f t="shared" si="19"/>
        <v/>
      </c>
      <c r="AB651" s="11" t="str">
        <f>IF(LEN($AA651)=0,"N",IF(LEN($AA651)&gt;1,"Error -- Availability entered in an incorrect format",IF($AA651=#REF!,$AA651,IF($AA651=#REF!,$AA651,IF($AA651=#REF!,$AA651,IF($AA651=#REF!,$AA651,IF($AA651=#REF!,$AA651,IF($AA651=#REF!,$AA651,"Error -- Availability entered in an incorrect format"))))))))</f>
        <v>N</v>
      </c>
    </row>
    <row r="652" spans="1:28" s="11" customFormat="1" x14ac:dyDescent="0.25">
      <c r="A652" s="7">
        <v>640</v>
      </c>
      <c r="B652" s="6"/>
      <c r="C652" s="10"/>
      <c r="D652" s="7"/>
      <c r="E652" s="10"/>
      <c r="F652" s="124" t="e">
        <f t="shared" si="18"/>
        <v>#REF!</v>
      </c>
      <c r="G652" s="6"/>
      <c r="AA652" s="11" t="str">
        <f t="shared" si="19"/>
        <v/>
      </c>
      <c r="AB652" s="11" t="str">
        <f>IF(LEN($AA652)=0,"N",IF(LEN($AA652)&gt;1,"Error -- Availability entered in an incorrect format",IF($AA652=#REF!,$AA652,IF($AA652=#REF!,$AA652,IF($AA652=#REF!,$AA652,IF($AA652=#REF!,$AA652,IF($AA652=#REF!,$AA652,IF($AA652=#REF!,$AA652,"Error -- Availability entered in an incorrect format"))))))))</f>
        <v>N</v>
      </c>
    </row>
    <row r="653" spans="1:28" s="11" customFormat="1" x14ac:dyDescent="0.25">
      <c r="A653" s="7">
        <v>641</v>
      </c>
      <c r="B653" s="6"/>
      <c r="C653" s="10"/>
      <c r="D653" s="7"/>
      <c r="E653" s="10"/>
      <c r="F653" s="124" t="e">
        <f t="shared" si="18"/>
        <v>#REF!</v>
      </c>
      <c r="G653" s="6"/>
      <c r="AA653" s="11" t="str">
        <f t="shared" si="19"/>
        <v/>
      </c>
      <c r="AB653" s="11" t="str">
        <f>IF(LEN($AA653)=0,"N",IF(LEN($AA653)&gt;1,"Error -- Availability entered in an incorrect format",IF($AA653=#REF!,$AA653,IF($AA653=#REF!,$AA653,IF($AA653=#REF!,$AA653,IF($AA653=#REF!,$AA653,IF($AA653=#REF!,$AA653,IF($AA653=#REF!,$AA653,"Error -- Availability entered in an incorrect format"))))))))</f>
        <v>N</v>
      </c>
    </row>
    <row r="654" spans="1:28" s="11" customFormat="1" x14ac:dyDescent="0.25">
      <c r="A654" s="7">
        <v>642</v>
      </c>
      <c r="B654" s="6"/>
      <c r="C654" s="10"/>
      <c r="D654" s="7"/>
      <c r="E654" s="10"/>
      <c r="F654" s="124" t="e">
        <f t="shared" ref="F654:F717" si="20">IF($D$10=$A$9,"N/A",$D$10)</f>
        <v>#REF!</v>
      </c>
      <c r="G654" s="6"/>
      <c r="AA654" s="11" t="str">
        <f t="shared" ref="AA654:AA717" si="21">TRIM($D654)</f>
        <v/>
      </c>
      <c r="AB654" s="11" t="str">
        <f>IF(LEN($AA654)=0,"N",IF(LEN($AA654)&gt;1,"Error -- Availability entered in an incorrect format",IF($AA654=#REF!,$AA654,IF($AA654=#REF!,$AA654,IF($AA654=#REF!,$AA654,IF($AA654=#REF!,$AA654,IF($AA654=#REF!,$AA654,IF($AA654=#REF!,$AA654,"Error -- Availability entered in an incorrect format"))))))))</f>
        <v>N</v>
      </c>
    </row>
    <row r="655" spans="1:28" s="11" customFormat="1" x14ac:dyDescent="0.25">
      <c r="A655" s="7">
        <v>643</v>
      </c>
      <c r="B655" s="6"/>
      <c r="C655" s="10"/>
      <c r="D655" s="7"/>
      <c r="E655" s="10"/>
      <c r="F655" s="124" t="e">
        <f t="shared" si="20"/>
        <v>#REF!</v>
      </c>
      <c r="G655" s="6"/>
      <c r="AA655" s="11" t="str">
        <f t="shared" si="21"/>
        <v/>
      </c>
      <c r="AB655" s="11" t="str">
        <f>IF(LEN($AA655)=0,"N",IF(LEN($AA655)&gt;1,"Error -- Availability entered in an incorrect format",IF($AA655=#REF!,$AA655,IF($AA655=#REF!,$AA655,IF($AA655=#REF!,$AA655,IF($AA655=#REF!,$AA655,IF($AA655=#REF!,$AA655,IF($AA655=#REF!,$AA655,"Error -- Availability entered in an incorrect format"))))))))</f>
        <v>N</v>
      </c>
    </row>
    <row r="656" spans="1:28" s="11" customFormat="1" x14ac:dyDescent="0.25">
      <c r="A656" s="7">
        <v>644</v>
      </c>
      <c r="B656" s="6"/>
      <c r="C656" s="10"/>
      <c r="D656" s="7"/>
      <c r="E656" s="10"/>
      <c r="F656" s="124" t="e">
        <f t="shared" si="20"/>
        <v>#REF!</v>
      </c>
      <c r="G656" s="6"/>
      <c r="AA656" s="11" t="str">
        <f t="shared" si="21"/>
        <v/>
      </c>
      <c r="AB656" s="11" t="str">
        <f>IF(LEN($AA656)=0,"N",IF(LEN($AA656)&gt;1,"Error -- Availability entered in an incorrect format",IF($AA656=#REF!,$AA656,IF($AA656=#REF!,$AA656,IF($AA656=#REF!,$AA656,IF($AA656=#REF!,$AA656,IF($AA656=#REF!,$AA656,IF($AA656=#REF!,$AA656,"Error -- Availability entered in an incorrect format"))))))))</f>
        <v>N</v>
      </c>
    </row>
    <row r="657" spans="1:28" s="11" customFormat="1" x14ac:dyDescent="0.25">
      <c r="A657" s="7">
        <v>645</v>
      </c>
      <c r="B657" s="6"/>
      <c r="C657" s="10"/>
      <c r="D657" s="7"/>
      <c r="E657" s="10"/>
      <c r="F657" s="124" t="e">
        <f t="shared" si="20"/>
        <v>#REF!</v>
      </c>
      <c r="G657" s="6"/>
      <c r="AA657" s="11" t="str">
        <f t="shared" si="21"/>
        <v/>
      </c>
      <c r="AB657" s="11" t="str">
        <f>IF(LEN($AA657)=0,"N",IF(LEN($AA657)&gt;1,"Error -- Availability entered in an incorrect format",IF($AA657=#REF!,$AA657,IF($AA657=#REF!,$AA657,IF($AA657=#REF!,$AA657,IF($AA657=#REF!,$AA657,IF($AA657=#REF!,$AA657,IF($AA657=#REF!,$AA657,"Error -- Availability entered in an incorrect format"))))))))</f>
        <v>N</v>
      </c>
    </row>
    <row r="658" spans="1:28" s="11" customFormat="1" x14ac:dyDescent="0.25">
      <c r="A658" s="7">
        <v>646</v>
      </c>
      <c r="B658" s="6"/>
      <c r="C658" s="10"/>
      <c r="D658" s="7"/>
      <c r="E658" s="10"/>
      <c r="F658" s="124" t="e">
        <f t="shared" si="20"/>
        <v>#REF!</v>
      </c>
      <c r="G658" s="6"/>
      <c r="AA658" s="11" t="str">
        <f t="shared" si="21"/>
        <v/>
      </c>
      <c r="AB658" s="11" t="str">
        <f>IF(LEN($AA658)=0,"N",IF(LEN($AA658)&gt;1,"Error -- Availability entered in an incorrect format",IF($AA658=#REF!,$AA658,IF($AA658=#REF!,$AA658,IF($AA658=#REF!,$AA658,IF($AA658=#REF!,$AA658,IF($AA658=#REF!,$AA658,IF($AA658=#REF!,$AA658,"Error -- Availability entered in an incorrect format"))))))))</f>
        <v>N</v>
      </c>
    </row>
    <row r="659" spans="1:28" s="11" customFormat="1" x14ac:dyDescent="0.25">
      <c r="A659" s="7">
        <v>647</v>
      </c>
      <c r="B659" s="6"/>
      <c r="C659" s="10"/>
      <c r="D659" s="7"/>
      <c r="E659" s="10"/>
      <c r="F659" s="124" t="e">
        <f t="shared" si="20"/>
        <v>#REF!</v>
      </c>
      <c r="G659" s="6"/>
      <c r="AA659" s="11" t="str">
        <f t="shared" si="21"/>
        <v/>
      </c>
      <c r="AB659" s="11" t="str">
        <f>IF(LEN($AA659)=0,"N",IF(LEN($AA659)&gt;1,"Error -- Availability entered in an incorrect format",IF($AA659=#REF!,$AA659,IF($AA659=#REF!,$AA659,IF($AA659=#REF!,$AA659,IF($AA659=#REF!,$AA659,IF($AA659=#REF!,$AA659,IF($AA659=#REF!,$AA659,"Error -- Availability entered in an incorrect format"))))))))</f>
        <v>N</v>
      </c>
    </row>
    <row r="660" spans="1:28" s="11" customFormat="1" x14ac:dyDescent="0.25">
      <c r="A660" s="7">
        <v>648</v>
      </c>
      <c r="B660" s="6"/>
      <c r="C660" s="10"/>
      <c r="D660" s="7"/>
      <c r="E660" s="10"/>
      <c r="F660" s="124" t="e">
        <f t="shared" si="20"/>
        <v>#REF!</v>
      </c>
      <c r="G660" s="6"/>
      <c r="AA660" s="11" t="str">
        <f t="shared" si="21"/>
        <v/>
      </c>
      <c r="AB660" s="11" t="str">
        <f>IF(LEN($AA660)=0,"N",IF(LEN($AA660)&gt;1,"Error -- Availability entered in an incorrect format",IF($AA660=#REF!,$AA660,IF($AA660=#REF!,$AA660,IF($AA660=#REF!,$AA660,IF($AA660=#REF!,$AA660,IF($AA660=#REF!,$AA660,IF($AA660=#REF!,$AA660,"Error -- Availability entered in an incorrect format"))))))))</f>
        <v>N</v>
      </c>
    </row>
    <row r="661" spans="1:28" s="11" customFormat="1" x14ac:dyDescent="0.25">
      <c r="A661" s="7">
        <v>649</v>
      </c>
      <c r="B661" s="6"/>
      <c r="C661" s="10"/>
      <c r="D661" s="7"/>
      <c r="E661" s="10"/>
      <c r="F661" s="124" t="e">
        <f t="shared" si="20"/>
        <v>#REF!</v>
      </c>
      <c r="G661" s="6"/>
      <c r="AA661" s="11" t="str">
        <f t="shared" si="21"/>
        <v/>
      </c>
      <c r="AB661" s="11" t="str">
        <f>IF(LEN($AA661)=0,"N",IF(LEN($AA661)&gt;1,"Error -- Availability entered in an incorrect format",IF($AA661=#REF!,$AA661,IF($AA661=#REF!,$AA661,IF($AA661=#REF!,$AA661,IF($AA661=#REF!,$AA661,IF($AA661=#REF!,$AA661,IF($AA661=#REF!,$AA661,"Error -- Availability entered in an incorrect format"))))))))</f>
        <v>N</v>
      </c>
    </row>
    <row r="662" spans="1:28" s="11" customFormat="1" x14ac:dyDescent="0.25">
      <c r="A662" s="7">
        <v>650</v>
      </c>
      <c r="B662" s="6"/>
      <c r="C662" s="10"/>
      <c r="D662" s="7"/>
      <c r="E662" s="10"/>
      <c r="F662" s="124" t="e">
        <f t="shared" si="20"/>
        <v>#REF!</v>
      </c>
      <c r="G662" s="6"/>
      <c r="AA662" s="11" t="str">
        <f t="shared" si="21"/>
        <v/>
      </c>
      <c r="AB662" s="11" t="str">
        <f>IF(LEN($AA662)=0,"N",IF(LEN($AA662)&gt;1,"Error -- Availability entered in an incorrect format",IF($AA662=#REF!,$AA662,IF($AA662=#REF!,$AA662,IF($AA662=#REF!,$AA662,IF($AA662=#REF!,$AA662,IF($AA662=#REF!,$AA662,IF($AA662=#REF!,$AA662,"Error -- Availability entered in an incorrect format"))))))))</f>
        <v>N</v>
      </c>
    </row>
    <row r="663" spans="1:28" s="11" customFormat="1" x14ac:dyDescent="0.25">
      <c r="A663" s="7">
        <v>651</v>
      </c>
      <c r="B663" s="6"/>
      <c r="C663" s="10"/>
      <c r="D663" s="7"/>
      <c r="E663" s="10"/>
      <c r="F663" s="124" t="e">
        <f t="shared" si="20"/>
        <v>#REF!</v>
      </c>
      <c r="G663" s="6"/>
      <c r="AA663" s="11" t="str">
        <f t="shared" si="21"/>
        <v/>
      </c>
      <c r="AB663" s="11" t="str">
        <f>IF(LEN($AA663)=0,"N",IF(LEN($AA663)&gt;1,"Error -- Availability entered in an incorrect format",IF($AA663=#REF!,$AA663,IF($AA663=#REF!,$AA663,IF($AA663=#REF!,$AA663,IF($AA663=#REF!,$AA663,IF($AA663=#REF!,$AA663,IF($AA663=#REF!,$AA663,"Error -- Availability entered in an incorrect format"))))))))</f>
        <v>N</v>
      </c>
    </row>
    <row r="664" spans="1:28" s="11" customFormat="1" x14ac:dyDescent="0.25">
      <c r="A664" s="7">
        <v>652</v>
      </c>
      <c r="B664" s="6"/>
      <c r="C664" s="10"/>
      <c r="D664" s="7"/>
      <c r="E664" s="10"/>
      <c r="F664" s="124" t="e">
        <f t="shared" si="20"/>
        <v>#REF!</v>
      </c>
      <c r="G664" s="6"/>
      <c r="AA664" s="11" t="str">
        <f t="shared" si="21"/>
        <v/>
      </c>
      <c r="AB664" s="11" t="str">
        <f>IF(LEN($AA664)=0,"N",IF(LEN($AA664)&gt;1,"Error -- Availability entered in an incorrect format",IF($AA664=#REF!,$AA664,IF($AA664=#REF!,$AA664,IF($AA664=#REF!,$AA664,IF($AA664=#REF!,$AA664,IF($AA664=#REF!,$AA664,IF($AA664=#REF!,$AA664,"Error -- Availability entered in an incorrect format"))))))))</f>
        <v>N</v>
      </c>
    </row>
    <row r="665" spans="1:28" s="11" customFormat="1" x14ac:dyDescent="0.25">
      <c r="A665" s="7">
        <v>653</v>
      </c>
      <c r="B665" s="6"/>
      <c r="C665" s="10"/>
      <c r="D665" s="7"/>
      <c r="E665" s="10"/>
      <c r="F665" s="124" t="e">
        <f t="shared" si="20"/>
        <v>#REF!</v>
      </c>
      <c r="G665" s="6"/>
      <c r="AA665" s="11" t="str">
        <f t="shared" si="21"/>
        <v/>
      </c>
      <c r="AB665" s="11" t="str">
        <f>IF(LEN($AA665)=0,"N",IF(LEN($AA665)&gt;1,"Error -- Availability entered in an incorrect format",IF($AA665=#REF!,$AA665,IF($AA665=#REF!,$AA665,IF($AA665=#REF!,$AA665,IF($AA665=#REF!,$AA665,IF($AA665=#REF!,$AA665,IF($AA665=#REF!,$AA665,"Error -- Availability entered in an incorrect format"))))))))</f>
        <v>N</v>
      </c>
    </row>
    <row r="666" spans="1:28" s="11" customFormat="1" x14ac:dyDescent="0.25">
      <c r="A666" s="7">
        <v>654</v>
      </c>
      <c r="B666" s="6"/>
      <c r="C666" s="10"/>
      <c r="D666" s="7"/>
      <c r="E666" s="10"/>
      <c r="F666" s="124" t="e">
        <f t="shared" si="20"/>
        <v>#REF!</v>
      </c>
      <c r="G666" s="6"/>
      <c r="AA666" s="11" t="str">
        <f t="shared" si="21"/>
        <v/>
      </c>
      <c r="AB666" s="11" t="str">
        <f>IF(LEN($AA666)=0,"N",IF(LEN($AA666)&gt;1,"Error -- Availability entered in an incorrect format",IF($AA666=#REF!,$AA666,IF($AA666=#REF!,$AA666,IF($AA666=#REF!,$AA666,IF($AA666=#REF!,$AA666,IF($AA666=#REF!,$AA666,IF($AA666=#REF!,$AA666,"Error -- Availability entered in an incorrect format"))))))))</f>
        <v>N</v>
      </c>
    </row>
    <row r="667" spans="1:28" s="11" customFormat="1" x14ac:dyDescent="0.25">
      <c r="A667" s="7">
        <v>655</v>
      </c>
      <c r="B667" s="6"/>
      <c r="C667" s="10"/>
      <c r="D667" s="7"/>
      <c r="E667" s="10"/>
      <c r="F667" s="124" t="e">
        <f t="shared" si="20"/>
        <v>#REF!</v>
      </c>
      <c r="G667" s="6"/>
      <c r="AA667" s="11" t="str">
        <f t="shared" si="21"/>
        <v/>
      </c>
      <c r="AB667" s="11" t="str">
        <f>IF(LEN($AA667)=0,"N",IF(LEN($AA667)&gt;1,"Error -- Availability entered in an incorrect format",IF($AA667=#REF!,$AA667,IF($AA667=#REF!,$AA667,IF($AA667=#REF!,$AA667,IF($AA667=#REF!,$AA667,IF($AA667=#REF!,$AA667,IF($AA667=#REF!,$AA667,"Error -- Availability entered in an incorrect format"))))))))</f>
        <v>N</v>
      </c>
    </row>
    <row r="668" spans="1:28" s="11" customFormat="1" x14ac:dyDescent="0.25">
      <c r="A668" s="7">
        <v>656</v>
      </c>
      <c r="B668" s="6"/>
      <c r="C668" s="10"/>
      <c r="D668" s="7"/>
      <c r="E668" s="10"/>
      <c r="F668" s="124" t="e">
        <f t="shared" si="20"/>
        <v>#REF!</v>
      </c>
      <c r="G668" s="6"/>
      <c r="AA668" s="11" t="str">
        <f t="shared" si="21"/>
        <v/>
      </c>
      <c r="AB668" s="11" t="str">
        <f>IF(LEN($AA668)=0,"N",IF(LEN($AA668)&gt;1,"Error -- Availability entered in an incorrect format",IF($AA668=#REF!,$AA668,IF($AA668=#REF!,$AA668,IF($AA668=#REF!,$AA668,IF($AA668=#REF!,$AA668,IF($AA668=#REF!,$AA668,IF($AA668=#REF!,$AA668,"Error -- Availability entered in an incorrect format"))))))))</f>
        <v>N</v>
      </c>
    </row>
    <row r="669" spans="1:28" s="11" customFormat="1" x14ac:dyDescent="0.25">
      <c r="A669" s="7">
        <v>657</v>
      </c>
      <c r="B669" s="6"/>
      <c r="C669" s="10"/>
      <c r="D669" s="7"/>
      <c r="E669" s="10"/>
      <c r="F669" s="124" t="e">
        <f t="shared" si="20"/>
        <v>#REF!</v>
      </c>
      <c r="G669" s="6"/>
      <c r="AA669" s="11" t="str">
        <f t="shared" si="21"/>
        <v/>
      </c>
      <c r="AB669" s="11" t="str">
        <f>IF(LEN($AA669)=0,"N",IF(LEN($AA669)&gt;1,"Error -- Availability entered in an incorrect format",IF($AA669=#REF!,$AA669,IF($AA669=#REF!,$AA669,IF($AA669=#REF!,$AA669,IF($AA669=#REF!,$AA669,IF($AA669=#REF!,$AA669,IF($AA669=#REF!,$AA669,"Error -- Availability entered in an incorrect format"))))))))</f>
        <v>N</v>
      </c>
    </row>
    <row r="670" spans="1:28" s="11" customFormat="1" x14ac:dyDescent="0.25">
      <c r="A670" s="7">
        <v>658</v>
      </c>
      <c r="B670" s="6"/>
      <c r="C670" s="10"/>
      <c r="D670" s="7"/>
      <c r="E670" s="10"/>
      <c r="F670" s="124" t="e">
        <f t="shared" si="20"/>
        <v>#REF!</v>
      </c>
      <c r="G670" s="6"/>
      <c r="AA670" s="11" t="str">
        <f t="shared" si="21"/>
        <v/>
      </c>
      <c r="AB670" s="11" t="str">
        <f>IF(LEN($AA670)=0,"N",IF(LEN($AA670)&gt;1,"Error -- Availability entered in an incorrect format",IF($AA670=#REF!,$AA670,IF($AA670=#REF!,$AA670,IF($AA670=#REF!,$AA670,IF($AA670=#REF!,$AA670,IF($AA670=#REF!,$AA670,IF($AA670=#REF!,$AA670,"Error -- Availability entered in an incorrect format"))))))))</f>
        <v>N</v>
      </c>
    </row>
    <row r="671" spans="1:28" s="11" customFormat="1" x14ac:dyDescent="0.25">
      <c r="A671" s="7">
        <v>659</v>
      </c>
      <c r="B671" s="6"/>
      <c r="C671" s="10"/>
      <c r="D671" s="7"/>
      <c r="E671" s="10"/>
      <c r="F671" s="124" t="e">
        <f t="shared" si="20"/>
        <v>#REF!</v>
      </c>
      <c r="G671" s="6"/>
      <c r="AA671" s="11" t="str">
        <f t="shared" si="21"/>
        <v/>
      </c>
      <c r="AB671" s="11" t="str">
        <f>IF(LEN($AA671)=0,"N",IF(LEN($AA671)&gt;1,"Error -- Availability entered in an incorrect format",IF($AA671=#REF!,$AA671,IF($AA671=#REF!,$AA671,IF($AA671=#REF!,$AA671,IF($AA671=#REF!,$AA671,IF($AA671=#REF!,$AA671,IF($AA671=#REF!,$AA671,"Error -- Availability entered in an incorrect format"))))))))</f>
        <v>N</v>
      </c>
    </row>
    <row r="672" spans="1:28" s="11" customFormat="1" x14ac:dyDescent="0.25">
      <c r="A672" s="7">
        <v>660</v>
      </c>
      <c r="B672" s="6"/>
      <c r="C672" s="10"/>
      <c r="D672" s="7"/>
      <c r="E672" s="10"/>
      <c r="F672" s="124" t="e">
        <f t="shared" si="20"/>
        <v>#REF!</v>
      </c>
      <c r="G672" s="6"/>
      <c r="AA672" s="11" t="str">
        <f t="shared" si="21"/>
        <v/>
      </c>
      <c r="AB672" s="11" t="str">
        <f>IF(LEN($AA672)=0,"N",IF(LEN($AA672)&gt;1,"Error -- Availability entered in an incorrect format",IF($AA672=#REF!,$AA672,IF($AA672=#REF!,$AA672,IF($AA672=#REF!,$AA672,IF($AA672=#REF!,$AA672,IF($AA672=#REF!,$AA672,IF($AA672=#REF!,$AA672,"Error -- Availability entered in an incorrect format"))))))))</f>
        <v>N</v>
      </c>
    </row>
    <row r="673" spans="1:28" s="11" customFormat="1" x14ac:dyDescent="0.25">
      <c r="A673" s="7">
        <v>661</v>
      </c>
      <c r="B673" s="6"/>
      <c r="C673" s="10"/>
      <c r="D673" s="7"/>
      <c r="E673" s="10"/>
      <c r="F673" s="124" t="e">
        <f t="shared" si="20"/>
        <v>#REF!</v>
      </c>
      <c r="G673" s="6"/>
      <c r="AA673" s="11" t="str">
        <f t="shared" si="21"/>
        <v/>
      </c>
      <c r="AB673" s="11" t="str">
        <f>IF(LEN($AA673)=0,"N",IF(LEN($AA673)&gt;1,"Error -- Availability entered in an incorrect format",IF($AA673=#REF!,$AA673,IF($AA673=#REF!,$AA673,IF($AA673=#REF!,$AA673,IF($AA673=#REF!,$AA673,IF($AA673=#REF!,$AA673,IF($AA673=#REF!,$AA673,"Error -- Availability entered in an incorrect format"))))))))</f>
        <v>N</v>
      </c>
    </row>
    <row r="674" spans="1:28" s="11" customFormat="1" x14ac:dyDescent="0.25">
      <c r="A674" s="7">
        <v>662</v>
      </c>
      <c r="B674" s="6"/>
      <c r="C674" s="10"/>
      <c r="D674" s="7"/>
      <c r="E674" s="10"/>
      <c r="F674" s="124" t="e">
        <f t="shared" si="20"/>
        <v>#REF!</v>
      </c>
      <c r="G674" s="6"/>
      <c r="AA674" s="11" t="str">
        <f t="shared" si="21"/>
        <v/>
      </c>
      <c r="AB674" s="11" t="str">
        <f>IF(LEN($AA674)=0,"N",IF(LEN($AA674)&gt;1,"Error -- Availability entered in an incorrect format",IF($AA674=#REF!,$AA674,IF($AA674=#REF!,$AA674,IF($AA674=#REF!,$AA674,IF($AA674=#REF!,$AA674,IF($AA674=#REF!,$AA674,IF($AA674=#REF!,$AA674,"Error -- Availability entered in an incorrect format"))))))))</f>
        <v>N</v>
      </c>
    </row>
    <row r="675" spans="1:28" s="11" customFormat="1" x14ac:dyDescent="0.25">
      <c r="A675" s="7">
        <v>663</v>
      </c>
      <c r="B675" s="6"/>
      <c r="C675" s="10"/>
      <c r="D675" s="7"/>
      <c r="E675" s="10"/>
      <c r="F675" s="124" t="e">
        <f t="shared" si="20"/>
        <v>#REF!</v>
      </c>
      <c r="G675" s="6"/>
      <c r="AA675" s="11" t="str">
        <f t="shared" si="21"/>
        <v/>
      </c>
      <c r="AB675" s="11" t="str">
        <f>IF(LEN($AA675)=0,"N",IF(LEN($AA675)&gt;1,"Error -- Availability entered in an incorrect format",IF($AA675=#REF!,$AA675,IF($AA675=#REF!,$AA675,IF($AA675=#REF!,$AA675,IF($AA675=#REF!,$AA675,IF($AA675=#REF!,$AA675,IF($AA675=#REF!,$AA675,"Error -- Availability entered in an incorrect format"))))))))</f>
        <v>N</v>
      </c>
    </row>
    <row r="676" spans="1:28" s="11" customFormat="1" x14ac:dyDescent="0.25">
      <c r="A676" s="7">
        <v>664</v>
      </c>
      <c r="B676" s="6"/>
      <c r="C676" s="10"/>
      <c r="D676" s="7"/>
      <c r="E676" s="10"/>
      <c r="F676" s="124" t="e">
        <f t="shared" si="20"/>
        <v>#REF!</v>
      </c>
      <c r="G676" s="6"/>
      <c r="AA676" s="11" t="str">
        <f t="shared" si="21"/>
        <v/>
      </c>
      <c r="AB676" s="11" t="str">
        <f>IF(LEN($AA676)=0,"N",IF(LEN($AA676)&gt;1,"Error -- Availability entered in an incorrect format",IF($AA676=#REF!,$AA676,IF($AA676=#REF!,$AA676,IF($AA676=#REF!,$AA676,IF($AA676=#REF!,$AA676,IF($AA676=#REF!,$AA676,IF($AA676=#REF!,$AA676,"Error -- Availability entered in an incorrect format"))))))))</f>
        <v>N</v>
      </c>
    </row>
    <row r="677" spans="1:28" s="11" customFormat="1" x14ac:dyDescent="0.25">
      <c r="A677" s="7">
        <v>665</v>
      </c>
      <c r="B677" s="6"/>
      <c r="C677" s="10"/>
      <c r="D677" s="7"/>
      <c r="E677" s="10"/>
      <c r="F677" s="124" t="e">
        <f t="shared" si="20"/>
        <v>#REF!</v>
      </c>
      <c r="G677" s="6"/>
      <c r="AA677" s="11" t="str">
        <f t="shared" si="21"/>
        <v/>
      </c>
      <c r="AB677" s="11" t="str">
        <f>IF(LEN($AA677)=0,"N",IF(LEN($AA677)&gt;1,"Error -- Availability entered in an incorrect format",IF($AA677=#REF!,$AA677,IF($AA677=#REF!,$AA677,IF($AA677=#REF!,$AA677,IF($AA677=#REF!,$AA677,IF($AA677=#REF!,$AA677,IF($AA677=#REF!,$AA677,"Error -- Availability entered in an incorrect format"))))))))</f>
        <v>N</v>
      </c>
    </row>
    <row r="678" spans="1:28" s="11" customFormat="1" x14ac:dyDescent="0.25">
      <c r="A678" s="7">
        <v>666</v>
      </c>
      <c r="B678" s="6"/>
      <c r="C678" s="10"/>
      <c r="D678" s="7"/>
      <c r="E678" s="10"/>
      <c r="F678" s="124" t="e">
        <f t="shared" si="20"/>
        <v>#REF!</v>
      </c>
      <c r="G678" s="6"/>
      <c r="AA678" s="11" t="str">
        <f t="shared" si="21"/>
        <v/>
      </c>
      <c r="AB678" s="11" t="str">
        <f>IF(LEN($AA678)=0,"N",IF(LEN($AA678)&gt;1,"Error -- Availability entered in an incorrect format",IF($AA678=#REF!,$AA678,IF($AA678=#REF!,$AA678,IF($AA678=#REF!,$AA678,IF($AA678=#REF!,$AA678,IF($AA678=#REF!,$AA678,IF($AA678=#REF!,$AA678,"Error -- Availability entered in an incorrect format"))))))))</f>
        <v>N</v>
      </c>
    </row>
    <row r="679" spans="1:28" s="11" customFormat="1" x14ac:dyDescent="0.25">
      <c r="A679" s="7">
        <v>667</v>
      </c>
      <c r="B679" s="6"/>
      <c r="C679" s="10"/>
      <c r="D679" s="7"/>
      <c r="E679" s="10"/>
      <c r="F679" s="124" t="e">
        <f t="shared" si="20"/>
        <v>#REF!</v>
      </c>
      <c r="G679" s="6"/>
      <c r="AA679" s="11" t="str">
        <f t="shared" si="21"/>
        <v/>
      </c>
      <c r="AB679" s="11" t="str">
        <f>IF(LEN($AA679)=0,"N",IF(LEN($AA679)&gt;1,"Error -- Availability entered in an incorrect format",IF($AA679=#REF!,$AA679,IF($AA679=#REF!,$AA679,IF($AA679=#REF!,$AA679,IF($AA679=#REF!,$AA679,IF($AA679=#REF!,$AA679,IF($AA679=#REF!,$AA679,"Error -- Availability entered in an incorrect format"))))))))</f>
        <v>N</v>
      </c>
    </row>
    <row r="680" spans="1:28" s="11" customFormat="1" x14ac:dyDescent="0.25">
      <c r="A680" s="7">
        <v>668</v>
      </c>
      <c r="B680" s="6"/>
      <c r="C680" s="10"/>
      <c r="D680" s="7"/>
      <c r="E680" s="10"/>
      <c r="F680" s="124" t="e">
        <f t="shared" si="20"/>
        <v>#REF!</v>
      </c>
      <c r="G680" s="6"/>
      <c r="AA680" s="11" t="str">
        <f t="shared" si="21"/>
        <v/>
      </c>
      <c r="AB680" s="11" t="str">
        <f>IF(LEN($AA680)=0,"N",IF(LEN($AA680)&gt;1,"Error -- Availability entered in an incorrect format",IF($AA680=#REF!,$AA680,IF($AA680=#REF!,$AA680,IF($AA680=#REF!,$AA680,IF($AA680=#REF!,$AA680,IF($AA680=#REF!,$AA680,IF($AA680=#REF!,$AA680,"Error -- Availability entered in an incorrect format"))))))))</f>
        <v>N</v>
      </c>
    </row>
    <row r="681" spans="1:28" s="11" customFormat="1" x14ac:dyDescent="0.25">
      <c r="A681" s="7">
        <v>669</v>
      </c>
      <c r="B681" s="6"/>
      <c r="C681" s="10"/>
      <c r="D681" s="7"/>
      <c r="E681" s="10"/>
      <c r="F681" s="124" t="e">
        <f t="shared" si="20"/>
        <v>#REF!</v>
      </c>
      <c r="G681" s="6"/>
      <c r="AA681" s="11" t="str">
        <f t="shared" si="21"/>
        <v/>
      </c>
      <c r="AB681" s="11" t="str">
        <f>IF(LEN($AA681)=0,"N",IF(LEN($AA681)&gt;1,"Error -- Availability entered in an incorrect format",IF($AA681=#REF!,$AA681,IF($AA681=#REF!,$AA681,IF($AA681=#REF!,$AA681,IF($AA681=#REF!,$AA681,IF($AA681=#REF!,$AA681,IF($AA681=#REF!,$AA681,"Error -- Availability entered in an incorrect format"))))))))</f>
        <v>N</v>
      </c>
    </row>
    <row r="682" spans="1:28" s="11" customFormat="1" x14ac:dyDescent="0.25">
      <c r="A682" s="7">
        <v>670</v>
      </c>
      <c r="B682" s="6"/>
      <c r="C682" s="10"/>
      <c r="D682" s="7"/>
      <c r="E682" s="10"/>
      <c r="F682" s="124" t="e">
        <f t="shared" si="20"/>
        <v>#REF!</v>
      </c>
      <c r="G682" s="6"/>
      <c r="AA682" s="11" t="str">
        <f t="shared" si="21"/>
        <v/>
      </c>
      <c r="AB682" s="11" t="str">
        <f>IF(LEN($AA682)=0,"N",IF(LEN($AA682)&gt;1,"Error -- Availability entered in an incorrect format",IF($AA682=#REF!,$AA682,IF($AA682=#REF!,$AA682,IF($AA682=#REF!,$AA682,IF($AA682=#REF!,$AA682,IF($AA682=#REF!,$AA682,IF($AA682=#REF!,$AA682,"Error -- Availability entered in an incorrect format"))))))))</f>
        <v>N</v>
      </c>
    </row>
    <row r="683" spans="1:28" s="11" customFormat="1" x14ac:dyDescent="0.25">
      <c r="A683" s="7">
        <v>671</v>
      </c>
      <c r="B683" s="6"/>
      <c r="C683" s="10"/>
      <c r="D683" s="7"/>
      <c r="E683" s="10"/>
      <c r="F683" s="124" t="e">
        <f t="shared" si="20"/>
        <v>#REF!</v>
      </c>
      <c r="G683" s="6"/>
      <c r="AA683" s="11" t="str">
        <f t="shared" si="21"/>
        <v/>
      </c>
      <c r="AB683" s="11" t="str">
        <f>IF(LEN($AA683)=0,"N",IF(LEN($AA683)&gt;1,"Error -- Availability entered in an incorrect format",IF($AA683=#REF!,$AA683,IF($AA683=#REF!,$AA683,IF($AA683=#REF!,$AA683,IF($AA683=#REF!,$AA683,IF($AA683=#REF!,$AA683,IF($AA683=#REF!,$AA683,"Error -- Availability entered in an incorrect format"))))))))</f>
        <v>N</v>
      </c>
    </row>
    <row r="684" spans="1:28" s="11" customFormat="1" x14ac:dyDescent="0.25">
      <c r="A684" s="7">
        <v>672</v>
      </c>
      <c r="B684" s="6"/>
      <c r="C684" s="10"/>
      <c r="D684" s="7"/>
      <c r="E684" s="10"/>
      <c r="F684" s="124" t="e">
        <f t="shared" si="20"/>
        <v>#REF!</v>
      </c>
      <c r="G684" s="6"/>
      <c r="AA684" s="11" t="str">
        <f t="shared" si="21"/>
        <v/>
      </c>
      <c r="AB684" s="11" t="str">
        <f>IF(LEN($AA684)=0,"N",IF(LEN($AA684)&gt;1,"Error -- Availability entered in an incorrect format",IF($AA684=#REF!,$AA684,IF($AA684=#REF!,$AA684,IF($AA684=#REF!,$AA684,IF($AA684=#REF!,$AA684,IF($AA684=#REF!,$AA684,IF($AA684=#REF!,$AA684,"Error -- Availability entered in an incorrect format"))))))))</f>
        <v>N</v>
      </c>
    </row>
    <row r="685" spans="1:28" s="11" customFormat="1" x14ac:dyDescent="0.25">
      <c r="A685" s="7">
        <v>673</v>
      </c>
      <c r="B685" s="6"/>
      <c r="C685" s="10"/>
      <c r="D685" s="7"/>
      <c r="E685" s="10"/>
      <c r="F685" s="124" t="e">
        <f t="shared" si="20"/>
        <v>#REF!</v>
      </c>
      <c r="G685" s="6"/>
      <c r="AA685" s="11" t="str">
        <f t="shared" si="21"/>
        <v/>
      </c>
      <c r="AB685" s="11" t="str">
        <f>IF(LEN($AA685)=0,"N",IF(LEN($AA685)&gt;1,"Error -- Availability entered in an incorrect format",IF($AA685=#REF!,$AA685,IF($AA685=#REF!,$AA685,IF($AA685=#REF!,$AA685,IF($AA685=#REF!,$AA685,IF($AA685=#REF!,$AA685,IF($AA685=#REF!,$AA685,"Error -- Availability entered in an incorrect format"))))))))</f>
        <v>N</v>
      </c>
    </row>
    <row r="686" spans="1:28" s="11" customFormat="1" x14ac:dyDescent="0.25">
      <c r="A686" s="7">
        <v>674</v>
      </c>
      <c r="B686" s="6"/>
      <c r="C686" s="10"/>
      <c r="D686" s="7"/>
      <c r="E686" s="10"/>
      <c r="F686" s="124" t="e">
        <f t="shared" si="20"/>
        <v>#REF!</v>
      </c>
      <c r="G686" s="6"/>
      <c r="AA686" s="11" t="str">
        <f t="shared" si="21"/>
        <v/>
      </c>
      <c r="AB686" s="11" t="str">
        <f>IF(LEN($AA686)=0,"N",IF(LEN($AA686)&gt;1,"Error -- Availability entered in an incorrect format",IF($AA686=#REF!,$AA686,IF($AA686=#REF!,$AA686,IF($AA686=#REF!,$AA686,IF($AA686=#REF!,$AA686,IF($AA686=#REF!,$AA686,IF($AA686=#REF!,$AA686,"Error -- Availability entered in an incorrect format"))))))))</f>
        <v>N</v>
      </c>
    </row>
    <row r="687" spans="1:28" s="11" customFormat="1" x14ac:dyDescent="0.25">
      <c r="A687" s="7">
        <v>675</v>
      </c>
      <c r="B687" s="6"/>
      <c r="C687" s="10"/>
      <c r="D687" s="7"/>
      <c r="E687" s="10"/>
      <c r="F687" s="124" t="e">
        <f t="shared" si="20"/>
        <v>#REF!</v>
      </c>
      <c r="G687" s="6"/>
      <c r="AA687" s="11" t="str">
        <f t="shared" si="21"/>
        <v/>
      </c>
      <c r="AB687" s="11" t="str">
        <f>IF(LEN($AA687)=0,"N",IF(LEN($AA687)&gt;1,"Error -- Availability entered in an incorrect format",IF($AA687=#REF!,$AA687,IF($AA687=#REF!,$AA687,IF($AA687=#REF!,$AA687,IF($AA687=#REF!,$AA687,IF($AA687=#REF!,$AA687,IF($AA687=#REF!,$AA687,"Error -- Availability entered in an incorrect format"))))))))</f>
        <v>N</v>
      </c>
    </row>
    <row r="688" spans="1:28" s="11" customFormat="1" x14ac:dyDescent="0.25">
      <c r="A688" s="7">
        <v>676</v>
      </c>
      <c r="B688" s="6"/>
      <c r="C688" s="10"/>
      <c r="D688" s="7"/>
      <c r="E688" s="10"/>
      <c r="F688" s="124" t="e">
        <f t="shared" si="20"/>
        <v>#REF!</v>
      </c>
      <c r="G688" s="6"/>
      <c r="AA688" s="11" t="str">
        <f t="shared" si="21"/>
        <v/>
      </c>
      <c r="AB688" s="11" t="str">
        <f>IF(LEN($AA688)=0,"N",IF(LEN($AA688)&gt;1,"Error -- Availability entered in an incorrect format",IF($AA688=#REF!,$AA688,IF($AA688=#REF!,$AA688,IF($AA688=#REF!,$AA688,IF($AA688=#REF!,$AA688,IF($AA688=#REF!,$AA688,IF($AA688=#REF!,$AA688,"Error -- Availability entered in an incorrect format"))))))))</f>
        <v>N</v>
      </c>
    </row>
    <row r="689" spans="1:28" s="11" customFormat="1" x14ac:dyDescent="0.25">
      <c r="A689" s="7">
        <v>677</v>
      </c>
      <c r="B689" s="6"/>
      <c r="C689" s="10"/>
      <c r="D689" s="7"/>
      <c r="E689" s="10"/>
      <c r="F689" s="124" t="e">
        <f t="shared" si="20"/>
        <v>#REF!</v>
      </c>
      <c r="G689" s="6"/>
      <c r="AA689" s="11" t="str">
        <f t="shared" si="21"/>
        <v/>
      </c>
      <c r="AB689" s="11" t="str">
        <f>IF(LEN($AA689)=0,"N",IF(LEN($AA689)&gt;1,"Error -- Availability entered in an incorrect format",IF($AA689=#REF!,$AA689,IF($AA689=#REF!,$AA689,IF($AA689=#REF!,$AA689,IF($AA689=#REF!,$AA689,IF($AA689=#REF!,$AA689,IF($AA689=#REF!,$AA689,"Error -- Availability entered in an incorrect format"))))))))</f>
        <v>N</v>
      </c>
    </row>
    <row r="690" spans="1:28" s="11" customFormat="1" x14ac:dyDescent="0.25">
      <c r="A690" s="7">
        <v>678</v>
      </c>
      <c r="B690" s="6"/>
      <c r="C690" s="10"/>
      <c r="D690" s="7"/>
      <c r="E690" s="10"/>
      <c r="F690" s="124" t="e">
        <f t="shared" si="20"/>
        <v>#REF!</v>
      </c>
      <c r="G690" s="6"/>
      <c r="AA690" s="11" t="str">
        <f t="shared" si="21"/>
        <v/>
      </c>
      <c r="AB690" s="11" t="str">
        <f>IF(LEN($AA690)=0,"N",IF(LEN($AA690)&gt;1,"Error -- Availability entered in an incorrect format",IF($AA690=#REF!,$AA690,IF($AA690=#REF!,$AA690,IF($AA690=#REF!,$AA690,IF($AA690=#REF!,$AA690,IF($AA690=#REF!,$AA690,IF($AA690=#REF!,$AA690,"Error -- Availability entered in an incorrect format"))))))))</f>
        <v>N</v>
      </c>
    </row>
    <row r="691" spans="1:28" s="11" customFormat="1" x14ac:dyDescent="0.25">
      <c r="A691" s="7">
        <v>679</v>
      </c>
      <c r="B691" s="6"/>
      <c r="C691" s="10"/>
      <c r="D691" s="7"/>
      <c r="E691" s="10"/>
      <c r="F691" s="124" t="e">
        <f t="shared" si="20"/>
        <v>#REF!</v>
      </c>
      <c r="G691" s="6"/>
      <c r="AA691" s="11" t="str">
        <f t="shared" si="21"/>
        <v/>
      </c>
      <c r="AB691" s="11" t="str">
        <f>IF(LEN($AA691)=0,"N",IF(LEN($AA691)&gt;1,"Error -- Availability entered in an incorrect format",IF($AA691=#REF!,$AA691,IF($AA691=#REF!,$AA691,IF($AA691=#REF!,$AA691,IF($AA691=#REF!,$AA691,IF($AA691=#REF!,$AA691,IF($AA691=#REF!,$AA691,"Error -- Availability entered in an incorrect format"))))))))</f>
        <v>N</v>
      </c>
    </row>
    <row r="692" spans="1:28" s="11" customFormat="1" x14ac:dyDescent="0.25">
      <c r="A692" s="7">
        <v>680</v>
      </c>
      <c r="B692" s="6"/>
      <c r="C692" s="10"/>
      <c r="D692" s="7"/>
      <c r="E692" s="10"/>
      <c r="F692" s="124" t="e">
        <f t="shared" si="20"/>
        <v>#REF!</v>
      </c>
      <c r="G692" s="6"/>
      <c r="AA692" s="11" t="str">
        <f t="shared" si="21"/>
        <v/>
      </c>
      <c r="AB692" s="11" t="str">
        <f>IF(LEN($AA692)=0,"N",IF(LEN($AA692)&gt;1,"Error -- Availability entered in an incorrect format",IF($AA692=#REF!,$AA692,IF($AA692=#REF!,$AA692,IF($AA692=#REF!,$AA692,IF($AA692=#REF!,$AA692,IF($AA692=#REF!,$AA692,IF($AA692=#REF!,$AA692,"Error -- Availability entered in an incorrect format"))))))))</f>
        <v>N</v>
      </c>
    </row>
    <row r="693" spans="1:28" s="11" customFormat="1" x14ac:dyDescent="0.25">
      <c r="A693" s="7">
        <v>681</v>
      </c>
      <c r="B693" s="6"/>
      <c r="C693" s="10"/>
      <c r="D693" s="7"/>
      <c r="E693" s="10"/>
      <c r="F693" s="124" t="e">
        <f t="shared" si="20"/>
        <v>#REF!</v>
      </c>
      <c r="G693" s="6"/>
      <c r="AA693" s="11" t="str">
        <f t="shared" si="21"/>
        <v/>
      </c>
      <c r="AB693" s="11" t="str">
        <f>IF(LEN($AA693)=0,"N",IF(LEN($AA693)&gt;1,"Error -- Availability entered in an incorrect format",IF($AA693=#REF!,$AA693,IF($AA693=#REF!,$AA693,IF($AA693=#REF!,$AA693,IF($AA693=#REF!,$AA693,IF($AA693=#REF!,$AA693,IF($AA693=#REF!,$AA693,"Error -- Availability entered in an incorrect format"))))))))</f>
        <v>N</v>
      </c>
    </row>
    <row r="694" spans="1:28" s="11" customFormat="1" x14ac:dyDescent="0.25">
      <c r="A694" s="7">
        <v>682</v>
      </c>
      <c r="B694" s="6"/>
      <c r="C694" s="10"/>
      <c r="D694" s="7"/>
      <c r="E694" s="10"/>
      <c r="F694" s="124" t="e">
        <f t="shared" si="20"/>
        <v>#REF!</v>
      </c>
      <c r="G694" s="6"/>
      <c r="AA694" s="11" t="str">
        <f t="shared" si="21"/>
        <v/>
      </c>
      <c r="AB694" s="11" t="str">
        <f>IF(LEN($AA694)=0,"N",IF(LEN($AA694)&gt;1,"Error -- Availability entered in an incorrect format",IF($AA694=#REF!,$AA694,IF($AA694=#REF!,$AA694,IF($AA694=#REF!,$AA694,IF($AA694=#REF!,$AA694,IF($AA694=#REF!,$AA694,IF($AA694=#REF!,$AA694,"Error -- Availability entered in an incorrect format"))))))))</f>
        <v>N</v>
      </c>
    </row>
    <row r="695" spans="1:28" s="11" customFormat="1" x14ac:dyDescent="0.25">
      <c r="A695" s="7">
        <v>683</v>
      </c>
      <c r="B695" s="6"/>
      <c r="C695" s="10"/>
      <c r="D695" s="7"/>
      <c r="E695" s="10"/>
      <c r="F695" s="124" t="e">
        <f t="shared" si="20"/>
        <v>#REF!</v>
      </c>
      <c r="G695" s="6"/>
      <c r="AA695" s="11" t="str">
        <f t="shared" si="21"/>
        <v/>
      </c>
      <c r="AB695" s="11" t="str">
        <f>IF(LEN($AA695)=0,"N",IF(LEN($AA695)&gt;1,"Error -- Availability entered in an incorrect format",IF($AA695=#REF!,$AA695,IF($AA695=#REF!,$AA695,IF($AA695=#REF!,$AA695,IF($AA695=#REF!,$AA695,IF($AA695=#REF!,$AA695,IF($AA695=#REF!,$AA695,"Error -- Availability entered in an incorrect format"))))))))</f>
        <v>N</v>
      </c>
    </row>
    <row r="696" spans="1:28" s="11" customFormat="1" x14ac:dyDescent="0.25">
      <c r="A696" s="7">
        <v>684</v>
      </c>
      <c r="B696" s="6"/>
      <c r="C696" s="10"/>
      <c r="D696" s="7"/>
      <c r="E696" s="10"/>
      <c r="F696" s="124" t="e">
        <f t="shared" si="20"/>
        <v>#REF!</v>
      </c>
      <c r="G696" s="6"/>
      <c r="AA696" s="11" t="str">
        <f t="shared" si="21"/>
        <v/>
      </c>
      <c r="AB696" s="11" t="str">
        <f>IF(LEN($AA696)=0,"N",IF(LEN($AA696)&gt;1,"Error -- Availability entered in an incorrect format",IF($AA696=#REF!,$AA696,IF($AA696=#REF!,$AA696,IF($AA696=#REF!,$AA696,IF($AA696=#REF!,$AA696,IF($AA696=#REF!,$AA696,IF($AA696=#REF!,$AA696,"Error -- Availability entered in an incorrect format"))))))))</f>
        <v>N</v>
      </c>
    </row>
    <row r="697" spans="1:28" s="11" customFormat="1" x14ac:dyDescent="0.25">
      <c r="A697" s="7">
        <v>685</v>
      </c>
      <c r="B697" s="6"/>
      <c r="C697" s="10"/>
      <c r="D697" s="7"/>
      <c r="E697" s="10"/>
      <c r="F697" s="124" t="e">
        <f t="shared" si="20"/>
        <v>#REF!</v>
      </c>
      <c r="G697" s="6"/>
      <c r="AA697" s="11" t="str">
        <f t="shared" si="21"/>
        <v/>
      </c>
      <c r="AB697" s="11" t="str">
        <f>IF(LEN($AA697)=0,"N",IF(LEN($AA697)&gt;1,"Error -- Availability entered in an incorrect format",IF($AA697=#REF!,$AA697,IF($AA697=#REF!,$AA697,IF($AA697=#REF!,$AA697,IF($AA697=#REF!,$AA697,IF($AA697=#REF!,$AA697,IF($AA697=#REF!,$AA697,"Error -- Availability entered in an incorrect format"))))))))</f>
        <v>N</v>
      </c>
    </row>
    <row r="698" spans="1:28" s="11" customFormat="1" x14ac:dyDescent="0.25">
      <c r="A698" s="7">
        <v>686</v>
      </c>
      <c r="B698" s="6"/>
      <c r="C698" s="10"/>
      <c r="D698" s="7"/>
      <c r="E698" s="10"/>
      <c r="F698" s="124" t="e">
        <f t="shared" si="20"/>
        <v>#REF!</v>
      </c>
      <c r="G698" s="6"/>
      <c r="AA698" s="11" t="str">
        <f t="shared" si="21"/>
        <v/>
      </c>
      <c r="AB698" s="11" t="str">
        <f>IF(LEN($AA698)=0,"N",IF(LEN($AA698)&gt;1,"Error -- Availability entered in an incorrect format",IF($AA698=#REF!,$AA698,IF($AA698=#REF!,$AA698,IF($AA698=#REF!,$AA698,IF($AA698=#REF!,$AA698,IF($AA698=#REF!,$AA698,IF($AA698=#REF!,$AA698,"Error -- Availability entered in an incorrect format"))))))))</f>
        <v>N</v>
      </c>
    </row>
    <row r="699" spans="1:28" s="11" customFormat="1" x14ac:dyDescent="0.25">
      <c r="A699" s="7">
        <v>687</v>
      </c>
      <c r="B699" s="6"/>
      <c r="C699" s="10"/>
      <c r="D699" s="7"/>
      <c r="E699" s="10"/>
      <c r="F699" s="124" t="e">
        <f t="shared" si="20"/>
        <v>#REF!</v>
      </c>
      <c r="G699" s="6"/>
      <c r="AA699" s="11" t="str">
        <f t="shared" si="21"/>
        <v/>
      </c>
      <c r="AB699" s="11" t="str">
        <f>IF(LEN($AA699)=0,"N",IF(LEN($AA699)&gt;1,"Error -- Availability entered in an incorrect format",IF($AA699=#REF!,$AA699,IF($AA699=#REF!,$AA699,IF($AA699=#REF!,$AA699,IF($AA699=#REF!,$AA699,IF($AA699=#REF!,$AA699,IF($AA699=#REF!,$AA699,"Error -- Availability entered in an incorrect format"))))))))</f>
        <v>N</v>
      </c>
    </row>
    <row r="700" spans="1:28" s="11" customFormat="1" x14ac:dyDescent="0.25">
      <c r="A700" s="7">
        <v>688</v>
      </c>
      <c r="B700" s="6"/>
      <c r="C700" s="10"/>
      <c r="D700" s="7"/>
      <c r="E700" s="10"/>
      <c r="F700" s="124" t="e">
        <f t="shared" si="20"/>
        <v>#REF!</v>
      </c>
      <c r="G700" s="6"/>
      <c r="AA700" s="11" t="str">
        <f t="shared" si="21"/>
        <v/>
      </c>
      <c r="AB700" s="11" t="str">
        <f>IF(LEN($AA700)=0,"N",IF(LEN($AA700)&gt;1,"Error -- Availability entered in an incorrect format",IF($AA700=#REF!,$AA700,IF($AA700=#REF!,$AA700,IF($AA700=#REF!,$AA700,IF($AA700=#REF!,$AA700,IF($AA700=#REF!,$AA700,IF($AA700=#REF!,$AA700,"Error -- Availability entered in an incorrect format"))))))))</f>
        <v>N</v>
      </c>
    </row>
    <row r="701" spans="1:28" s="11" customFormat="1" x14ac:dyDescent="0.25">
      <c r="A701" s="7">
        <v>689</v>
      </c>
      <c r="B701" s="6"/>
      <c r="C701" s="10"/>
      <c r="D701" s="7"/>
      <c r="E701" s="10"/>
      <c r="F701" s="124" t="e">
        <f t="shared" si="20"/>
        <v>#REF!</v>
      </c>
      <c r="G701" s="6"/>
      <c r="AA701" s="11" t="str">
        <f t="shared" si="21"/>
        <v/>
      </c>
      <c r="AB701" s="11" t="str">
        <f>IF(LEN($AA701)=0,"N",IF(LEN($AA701)&gt;1,"Error -- Availability entered in an incorrect format",IF($AA701=#REF!,$AA701,IF($AA701=#REF!,$AA701,IF($AA701=#REF!,$AA701,IF($AA701=#REF!,$AA701,IF($AA701=#REF!,$AA701,IF($AA701=#REF!,$AA701,"Error -- Availability entered in an incorrect format"))))))))</f>
        <v>N</v>
      </c>
    </row>
    <row r="702" spans="1:28" s="11" customFormat="1" x14ac:dyDescent="0.25">
      <c r="A702" s="7">
        <v>690</v>
      </c>
      <c r="B702" s="6"/>
      <c r="C702" s="10"/>
      <c r="D702" s="7"/>
      <c r="E702" s="10"/>
      <c r="F702" s="124" t="e">
        <f t="shared" si="20"/>
        <v>#REF!</v>
      </c>
      <c r="G702" s="6"/>
      <c r="AA702" s="11" t="str">
        <f t="shared" si="21"/>
        <v/>
      </c>
      <c r="AB702" s="11" t="str">
        <f>IF(LEN($AA702)=0,"N",IF(LEN($AA702)&gt;1,"Error -- Availability entered in an incorrect format",IF($AA702=#REF!,$AA702,IF($AA702=#REF!,$AA702,IF($AA702=#REF!,$AA702,IF($AA702=#REF!,$AA702,IF($AA702=#REF!,$AA702,IF($AA702=#REF!,$AA702,"Error -- Availability entered in an incorrect format"))))))))</f>
        <v>N</v>
      </c>
    </row>
    <row r="703" spans="1:28" s="11" customFormat="1" x14ac:dyDescent="0.25">
      <c r="A703" s="7">
        <v>691</v>
      </c>
      <c r="B703" s="6"/>
      <c r="C703" s="10"/>
      <c r="D703" s="7"/>
      <c r="E703" s="10"/>
      <c r="F703" s="124" t="e">
        <f t="shared" si="20"/>
        <v>#REF!</v>
      </c>
      <c r="G703" s="6"/>
      <c r="AA703" s="11" t="str">
        <f t="shared" si="21"/>
        <v/>
      </c>
      <c r="AB703" s="11" t="str">
        <f>IF(LEN($AA703)=0,"N",IF(LEN($AA703)&gt;1,"Error -- Availability entered in an incorrect format",IF($AA703=#REF!,$AA703,IF($AA703=#REF!,$AA703,IF($AA703=#REF!,$AA703,IF($AA703=#REF!,$AA703,IF($AA703=#REF!,$AA703,IF($AA703=#REF!,$AA703,"Error -- Availability entered in an incorrect format"))))))))</f>
        <v>N</v>
      </c>
    </row>
    <row r="704" spans="1:28" s="11" customFormat="1" x14ac:dyDescent="0.25">
      <c r="A704" s="7">
        <v>692</v>
      </c>
      <c r="B704" s="6"/>
      <c r="C704" s="10"/>
      <c r="D704" s="7"/>
      <c r="E704" s="10"/>
      <c r="F704" s="124" t="e">
        <f t="shared" si="20"/>
        <v>#REF!</v>
      </c>
      <c r="G704" s="6"/>
      <c r="AA704" s="11" t="str">
        <f t="shared" si="21"/>
        <v/>
      </c>
      <c r="AB704" s="11" t="str">
        <f>IF(LEN($AA704)=0,"N",IF(LEN($AA704)&gt;1,"Error -- Availability entered in an incorrect format",IF($AA704=#REF!,$AA704,IF($AA704=#REF!,$AA704,IF($AA704=#REF!,$AA704,IF($AA704=#REF!,$AA704,IF($AA704=#REF!,$AA704,IF($AA704=#REF!,$AA704,"Error -- Availability entered in an incorrect format"))))))))</f>
        <v>N</v>
      </c>
    </row>
    <row r="705" spans="1:28" s="11" customFormat="1" x14ac:dyDescent="0.25">
      <c r="A705" s="7">
        <v>693</v>
      </c>
      <c r="B705" s="6"/>
      <c r="C705" s="10"/>
      <c r="D705" s="7"/>
      <c r="E705" s="10"/>
      <c r="F705" s="124" t="e">
        <f t="shared" si="20"/>
        <v>#REF!</v>
      </c>
      <c r="G705" s="6"/>
      <c r="AA705" s="11" t="str">
        <f t="shared" si="21"/>
        <v/>
      </c>
      <c r="AB705" s="11" t="str">
        <f>IF(LEN($AA705)=0,"N",IF(LEN($AA705)&gt;1,"Error -- Availability entered in an incorrect format",IF($AA705=#REF!,$AA705,IF($AA705=#REF!,$AA705,IF($AA705=#REF!,$AA705,IF($AA705=#REF!,$AA705,IF($AA705=#REF!,$AA705,IF($AA705=#REF!,$AA705,"Error -- Availability entered in an incorrect format"))))))))</f>
        <v>N</v>
      </c>
    </row>
    <row r="706" spans="1:28" s="11" customFormat="1" x14ac:dyDescent="0.25">
      <c r="A706" s="7">
        <v>694</v>
      </c>
      <c r="B706" s="6"/>
      <c r="C706" s="10"/>
      <c r="D706" s="7"/>
      <c r="E706" s="10"/>
      <c r="F706" s="124" t="e">
        <f t="shared" si="20"/>
        <v>#REF!</v>
      </c>
      <c r="G706" s="6"/>
      <c r="AA706" s="11" t="str">
        <f t="shared" si="21"/>
        <v/>
      </c>
      <c r="AB706" s="11" t="str">
        <f>IF(LEN($AA706)=0,"N",IF(LEN($AA706)&gt;1,"Error -- Availability entered in an incorrect format",IF($AA706=#REF!,$AA706,IF($AA706=#REF!,$AA706,IF($AA706=#REF!,$AA706,IF($AA706=#REF!,$AA706,IF($AA706=#REF!,$AA706,IF($AA706=#REF!,$AA706,"Error -- Availability entered in an incorrect format"))))))))</f>
        <v>N</v>
      </c>
    </row>
    <row r="707" spans="1:28" s="11" customFormat="1" x14ac:dyDescent="0.25">
      <c r="A707" s="7">
        <v>695</v>
      </c>
      <c r="B707" s="6"/>
      <c r="C707" s="10"/>
      <c r="D707" s="7"/>
      <c r="E707" s="10"/>
      <c r="F707" s="124" t="e">
        <f t="shared" si="20"/>
        <v>#REF!</v>
      </c>
      <c r="G707" s="6"/>
      <c r="AA707" s="11" t="str">
        <f t="shared" si="21"/>
        <v/>
      </c>
      <c r="AB707" s="11" t="str">
        <f>IF(LEN($AA707)=0,"N",IF(LEN($AA707)&gt;1,"Error -- Availability entered in an incorrect format",IF($AA707=#REF!,$AA707,IF($AA707=#REF!,$AA707,IF($AA707=#REF!,$AA707,IF($AA707=#REF!,$AA707,IF($AA707=#REF!,$AA707,IF($AA707=#REF!,$AA707,"Error -- Availability entered in an incorrect format"))))))))</f>
        <v>N</v>
      </c>
    </row>
    <row r="708" spans="1:28" s="11" customFormat="1" x14ac:dyDescent="0.25">
      <c r="A708" s="7">
        <v>696</v>
      </c>
      <c r="B708" s="6"/>
      <c r="C708" s="10"/>
      <c r="D708" s="7"/>
      <c r="E708" s="10"/>
      <c r="F708" s="124" t="e">
        <f t="shared" si="20"/>
        <v>#REF!</v>
      </c>
      <c r="G708" s="6"/>
      <c r="AA708" s="11" t="str">
        <f t="shared" si="21"/>
        <v/>
      </c>
      <c r="AB708" s="11" t="str">
        <f>IF(LEN($AA708)=0,"N",IF(LEN($AA708)&gt;1,"Error -- Availability entered in an incorrect format",IF($AA708=#REF!,$AA708,IF($AA708=#REF!,$AA708,IF($AA708=#REF!,$AA708,IF($AA708=#REF!,$AA708,IF($AA708=#REF!,$AA708,IF($AA708=#REF!,$AA708,"Error -- Availability entered in an incorrect format"))))))))</f>
        <v>N</v>
      </c>
    </row>
    <row r="709" spans="1:28" s="11" customFormat="1" x14ac:dyDescent="0.25">
      <c r="A709" s="7">
        <v>697</v>
      </c>
      <c r="B709" s="6"/>
      <c r="C709" s="10"/>
      <c r="D709" s="7"/>
      <c r="E709" s="10"/>
      <c r="F709" s="124" t="e">
        <f t="shared" si="20"/>
        <v>#REF!</v>
      </c>
      <c r="G709" s="6"/>
      <c r="AA709" s="11" t="str">
        <f t="shared" si="21"/>
        <v/>
      </c>
      <c r="AB709" s="11" t="str">
        <f>IF(LEN($AA709)=0,"N",IF(LEN($AA709)&gt;1,"Error -- Availability entered in an incorrect format",IF($AA709=#REF!,$AA709,IF($AA709=#REF!,$AA709,IF($AA709=#REF!,$AA709,IF($AA709=#REF!,$AA709,IF($AA709=#REF!,$AA709,IF($AA709=#REF!,$AA709,"Error -- Availability entered in an incorrect format"))))))))</f>
        <v>N</v>
      </c>
    </row>
    <row r="710" spans="1:28" s="11" customFormat="1" x14ac:dyDescent="0.25">
      <c r="A710" s="7">
        <v>698</v>
      </c>
      <c r="B710" s="6"/>
      <c r="C710" s="10"/>
      <c r="D710" s="7"/>
      <c r="E710" s="10"/>
      <c r="F710" s="124" t="e">
        <f t="shared" si="20"/>
        <v>#REF!</v>
      </c>
      <c r="G710" s="6"/>
      <c r="AA710" s="11" t="str">
        <f t="shared" si="21"/>
        <v/>
      </c>
      <c r="AB710" s="11" t="str">
        <f>IF(LEN($AA710)=0,"N",IF(LEN($AA710)&gt;1,"Error -- Availability entered in an incorrect format",IF($AA710=#REF!,$AA710,IF($AA710=#REF!,$AA710,IF($AA710=#REF!,$AA710,IF($AA710=#REF!,$AA710,IF($AA710=#REF!,$AA710,IF($AA710=#REF!,$AA710,"Error -- Availability entered in an incorrect format"))))))))</f>
        <v>N</v>
      </c>
    </row>
    <row r="711" spans="1:28" s="11" customFormat="1" x14ac:dyDescent="0.25">
      <c r="A711" s="7">
        <v>699</v>
      </c>
      <c r="B711" s="6"/>
      <c r="C711" s="10"/>
      <c r="D711" s="7"/>
      <c r="E711" s="10"/>
      <c r="F711" s="124" t="e">
        <f t="shared" si="20"/>
        <v>#REF!</v>
      </c>
      <c r="G711" s="6"/>
      <c r="AA711" s="11" t="str">
        <f t="shared" si="21"/>
        <v/>
      </c>
      <c r="AB711" s="11" t="str">
        <f>IF(LEN($AA711)=0,"N",IF(LEN($AA711)&gt;1,"Error -- Availability entered in an incorrect format",IF($AA711=#REF!,$AA711,IF($AA711=#REF!,$AA711,IF($AA711=#REF!,$AA711,IF($AA711=#REF!,$AA711,IF($AA711=#REF!,$AA711,IF($AA711=#REF!,$AA711,"Error -- Availability entered in an incorrect format"))))))))</f>
        <v>N</v>
      </c>
    </row>
    <row r="712" spans="1:28" s="11" customFormat="1" x14ac:dyDescent="0.25">
      <c r="A712" s="7">
        <v>700</v>
      </c>
      <c r="B712" s="6"/>
      <c r="C712" s="10"/>
      <c r="D712" s="7"/>
      <c r="E712" s="10"/>
      <c r="F712" s="124" t="e">
        <f t="shared" si="20"/>
        <v>#REF!</v>
      </c>
      <c r="G712" s="6"/>
      <c r="AA712" s="11" t="str">
        <f t="shared" si="21"/>
        <v/>
      </c>
      <c r="AB712" s="11" t="str">
        <f>IF(LEN($AA712)=0,"N",IF(LEN($AA712)&gt;1,"Error -- Availability entered in an incorrect format",IF($AA712=#REF!,$AA712,IF($AA712=#REF!,$AA712,IF($AA712=#REF!,$AA712,IF($AA712=#REF!,$AA712,IF($AA712=#REF!,$AA712,IF($AA712=#REF!,$AA712,"Error -- Availability entered in an incorrect format"))))))))</f>
        <v>N</v>
      </c>
    </row>
    <row r="713" spans="1:28" s="11" customFormat="1" x14ac:dyDescent="0.25">
      <c r="A713" s="7">
        <v>701</v>
      </c>
      <c r="B713" s="6"/>
      <c r="C713" s="10"/>
      <c r="D713" s="7"/>
      <c r="E713" s="10"/>
      <c r="F713" s="124" t="e">
        <f t="shared" si="20"/>
        <v>#REF!</v>
      </c>
      <c r="G713" s="6"/>
      <c r="AA713" s="11" t="str">
        <f t="shared" si="21"/>
        <v/>
      </c>
      <c r="AB713" s="11" t="str">
        <f>IF(LEN($AA713)=0,"N",IF(LEN($AA713)&gt;1,"Error -- Availability entered in an incorrect format",IF($AA713=#REF!,$AA713,IF($AA713=#REF!,$AA713,IF($AA713=#REF!,$AA713,IF($AA713=#REF!,$AA713,IF($AA713=#REF!,$AA713,IF($AA713=#REF!,$AA713,"Error -- Availability entered in an incorrect format"))))))))</f>
        <v>N</v>
      </c>
    </row>
    <row r="714" spans="1:28" s="11" customFormat="1" x14ac:dyDescent="0.25">
      <c r="A714" s="7">
        <v>702</v>
      </c>
      <c r="B714" s="6"/>
      <c r="C714" s="10"/>
      <c r="D714" s="7"/>
      <c r="E714" s="10"/>
      <c r="F714" s="124" t="e">
        <f t="shared" si="20"/>
        <v>#REF!</v>
      </c>
      <c r="G714" s="6"/>
      <c r="AA714" s="11" t="str">
        <f t="shared" si="21"/>
        <v/>
      </c>
      <c r="AB714" s="11" t="str">
        <f>IF(LEN($AA714)=0,"N",IF(LEN($AA714)&gt;1,"Error -- Availability entered in an incorrect format",IF($AA714=#REF!,$AA714,IF($AA714=#REF!,$AA714,IF($AA714=#REF!,$AA714,IF($AA714=#REF!,$AA714,IF($AA714=#REF!,$AA714,IF($AA714=#REF!,$AA714,"Error -- Availability entered in an incorrect format"))))))))</f>
        <v>N</v>
      </c>
    </row>
    <row r="715" spans="1:28" s="11" customFormat="1" x14ac:dyDescent="0.25">
      <c r="A715" s="7">
        <v>703</v>
      </c>
      <c r="B715" s="6"/>
      <c r="C715" s="10"/>
      <c r="D715" s="7"/>
      <c r="E715" s="10"/>
      <c r="F715" s="124" t="e">
        <f t="shared" si="20"/>
        <v>#REF!</v>
      </c>
      <c r="G715" s="6"/>
      <c r="AA715" s="11" t="str">
        <f t="shared" si="21"/>
        <v/>
      </c>
      <c r="AB715" s="11" t="str">
        <f>IF(LEN($AA715)=0,"N",IF(LEN($AA715)&gt;1,"Error -- Availability entered in an incorrect format",IF($AA715=#REF!,$AA715,IF($AA715=#REF!,$AA715,IF($AA715=#REF!,$AA715,IF($AA715=#REF!,$AA715,IF($AA715=#REF!,$AA715,IF($AA715=#REF!,$AA715,"Error -- Availability entered in an incorrect format"))))))))</f>
        <v>N</v>
      </c>
    </row>
    <row r="716" spans="1:28" s="11" customFormat="1" x14ac:dyDescent="0.25">
      <c r="A716" s="7">
        <v>704</v>
      </c>
      <c r="B716" s="6"/>
      <c r="C716" s="10"/>
      <c r="D716" s="7"/>
      <c r="E716" s="10"/>
      <c r="F716" s="124" t="e">
        <f t="shared" si="20"/>
        <v>#REF!</v>
      </c>
      <c r="G716" s="6"/>
      <c r="AA716" s="11" t="str">
        <f t="shared" si="21"/>
        <v/>
      </c>
      <c r="AB716" s="11" t="str">
        <f>IF(LEN($AA716)=0,"N",IF(LEN($AA716)&gt;1,"Error -- Availability entered in an incorrect format",IF($AA716=#REF!,$AA716,IF($AA716=#REF!,$AA716,IF($AA716=#REF!,$AA716,IF($AA716=#REF!,$AA716,IF($AA716=#REF!,$AA716,IF($AA716=#REF!,$AA716,"Error -- Availability entered in an incorrect format"))))))))</f>
        <v>N</v>
      </c>
    </row>
    <row r="717" spans="1:28" s="11" customFormat="1" x14ac:dyDescent="0.25">
      <c r="A717" s="7">
        <v>705</v>
      </c>
      <c r="B717" s="6"/>
      <c r="C717" s="10"/>
      <c r="D717" s="7"/>
      <c r="E717" s="10"/>
      <c r="F717" s="124" t="e">
        <f t="shared" si="20"/>
        <v>#REF!</v>
      </c>
      <c r="G717" s="6"/>
      <c r="AA717" s="11" t="str">
        <f t="shared" si="21"/>
        <v/>
      </c>
      <c r="AB717" s="11" t="str">
        <f>IF(LEN($AA717)=0,"N",IF(LEN($AA717)&gt;1,"Error -- Availability entered in an incorrect format",IF($AA717=#REF!,$AA717,IF($AA717=#REF!,$AA717,IF($AA717=#REF!,$AA717,IF($AA717=#REF!,$AA717,IF($AA717=#REF!,$AA717,IF($AA717=#REF!,$AA717,"Error -- Availability entered in an incorrect format"))))))))</f>
        <v>N</v>
      </c>
    </row>
    <row r="718" spans="1:28" s="11" customFormat="1" x14ac:dyDescent="0.25">
      <c r="A718" s="7">
        <v>706</v>
      </c>
      <c r="B718" s="6"/>
      <c r="C718" s="10"/>
      <c r="D718" s="7"/>
      <c r="E718" s="10"/>
      <c r="F718" s="124" t="e">
        <f t="shared" ref="F718:F781" si="22">IF($D$10=$A$9,"N/A",$D$10)</f>
        <v>#REF!</v>
      </c>
      <c r="G718" s="6"/>
      <c r="AA718" s="11" t="str">
        <f t="shared" ref="AA718:AA781" si="23">TRIM($D718)</f>
        <v/>
      </c>
      <c r="AB718" s="11" t="str">
        <f>IF(LEN($AA718)=0,"N",IF(LEN($AA718)&gt;1,"Error -- Availability entered in an incorrect format",IF($AA718=#REF!,$AA718,IF($AA718=#REF!,$AA718,IF($AA718=#REF!,$AA718,IF($AA718=#REF!,$AA718,IF($AA718=#REF!,$AA718,IF($AA718=#REF!,$AA718,"Error -- Availability entered in an incorrect format"))))))))</f>
        <v>N</v>
      </c>
    </row>
    <row r="719" spans="1:28" s="11" customFormat="1" x14ac:dyDescent="0.25">
      <c r="A719" s="7">
        <v>707</v>
      </c>
      <c r="B719" s="6"/>
      <c r="C719" s="10"/>
      <c r="D719" s="7"/>
      <c r="E719" s="10"/>
      <c r="F719" s="124" t="e">
        <f t="shared" si="22"/>
        <v>#REF!</v>
      </c>
      <c r="G719" s="6"/>
      <c r="AA719" s="11" t="str">
        <f t="shared" si="23"/>
        <v/>
      </c>
      <c r="AB719" s="11" t="str">
        <f>IF(LEN($AA719)=0,"N",IF(LEN($AA719)&gt;1,"Error -- Availability entered in an incorrect format",IF($AA719=#REF!,$AA719,IF($AA719=#REF!,$AA719,IF($AA719=#REF!,$AA719,IF($AA719=#REF!,$AA719,IF($AA719=#REF!,$AA719,IF($AA719=#REF!,$AA719,"Error -- Availability entered in an incorrect format"))))))))</f>
        <v>N</v>
      </c>
    </row>
    <row r="720" spans="1:28" s="11" customFormat="1" x14ac:dyDescent="0.25">
      <c r="A720" s="7">
        <v>708</v>
      </c>
      <c r="B720" s="6"/>
      <c r="C720" s="10"/>
      <c r="D720" s="7"/>
      <c r="E720" s="10"/>
      <c r="F720" s="124" t="e">
        <f t="shared" si="22"/>
        <v>#REF!</v>
      </c>
      <c r="G720" s="6"/>
      <c r="AA720" s="11" t="str">
        <f t="shared" si="23"/>
        <v/>
      </c>
      <c r="AB720" s="11" t="str">
        <f>IF(LEN($AA720)=0,"N",IF(LEN($AA720)&gt;1,"Error -- Availability entered in an incorrect format",IF($AA720=#REF!,$AA720,IF($AA720=#REF!,$AA720,IF($AA720=#REF!,$AA720,IF($AA720=#REF!,$AA720,IF($AA720=#REF!,$AA720,IF($AA720=#REF!,$AA720,"Error -- Availability entered in an incorrect format"))))))))</f>
        <v>N</v>
      </c>
    </row>
    <row r="721" spans="1:28" s="11" customFormat="1" x14ac:dyDescent="0.25">
      <c r="A721" s="7">
        <v>709</v>
      </c>
      <c r="B721" s="6"/>
      <c r="C721" s="10"/>
      <c r="D721" s="7"/>
      <c r="E721" s="10"/>
      <c r="F721" s="124" t="e">
        <f t="shared" si="22"/>
        <v>#REF!</v>
      </c>
      <c r="G721" s="6"/>
      <c r="AA721" s="11" t="str">
        <f t="shared" si="23"/>
        <v/>
      </c>
      <c r="AB721" s="11" t="str">
        <f>IF(LEN($AA721)=0,"N",IF(LEN($AA721)&gt;1,"Error -- Availability entered in an incorrect format",IF($AA721=#REF!,$AA721,IF($AA721=#REF!,$AA721,IF($AA721=#REF!,$AA721,IF($AA721=#REF!,$AA721,IF($AA721=#REF!,$AA721,IF($AA721=#REF!,$AA721,"Error -- Availability entered in an incorrect format"))))))))</f>
        <v>N</v>
      </c>
    </row>
    <row r="722" spans="1:28" s="11" customFormat="1" x14ac:dyDescent="0.25">
      <c r="A722" s="7">
        <v>710</v>
      </c>
      <c r="B722" s="6"/>
      <c r="C722" s="10"/>
      <c r="D722" s="7"/>
      <c r="E722" s="10"/>
      <c r="F722" s="124" t="e">
        <f t="shared" si="22"/>
        <v>#REF!</v>
      </c>
      <c r="G722" s="6"/>
      <c r="AA722" s="11" t="str">
        <f t="shared" si="23"/>
        <v/>
      </c>
      <c r="AB722" s="11" t="str">
        <f>IF(LEN($AA722)=0,"N",IF(LEN($AA722)&gt;1,"Error -- Availability entered in an incorrect format",IF($AA722=#REF!,$AA722,IF($AA722=#REF!,$AA722,IF($AA722=#REF!,$AA722,IF($AA722=#REF!,$AA722,IF($AA722=#REF!,$AA722,IF($AA722=#REF!,$AA722,"Error -- Availability entered in an incorrect format"))))))))</f>
        <v>N</v>
      </c>
    </row>
    <row r="723" spans="1:28" s="11" customFormat="1" x14ac:dyDescent="0.25">
      <c r="A723" s="7">
        <v>711</v>
      </c>
      <c r="B723" s="6"/>
      <c r="C723" s="10"/>
      <c r="D723" s="7"/>
      <c r="E723" s="10"/>
      <c r="F723" s="124" t="e">
        <f t="shared" si="22"/>
        <v>#REF!</v>
      </c>
      <c r="G723" s="6"/>
      <c r="AA723" s="11" t="str">
        <f t="shared" si="23"/>
        <v/>
      </c>
      <c r="AB723" s="11" t="str">
        <f>IF(LEN($AA723)=0,"N",IF(LEN($AA723)&gt;1,"Error -- Availability entered in an incorrect format",IF($AA723=#REF!,$AA723,IF($AA723=#REF!,$AA723,IF($AA723=#REF!,$AA723,IF($AA723=#REF!,$AA723,IF($AA723=#REF!,$AA723,IF($AA723=#REF!,$AA723,"Error -- Availability entered in an incorrect format"))))))))</f>
        <v>N</v>
      </c>
    </row>
    <row r="724" spans="1:28" s="11" customFormat="1" x14ac:dyDescent="0.25">
      <c r="A724" s="7">
        <v>712</v>
      </c>
      <c r="B724" s="6"/>
      <c r="C724" s="10"/>
      <c r="D724" s="7"/>
      <c r="E724" s="10"/>
      <c r="F724" s="124" t="e">
        <f t="shared" si="22"/>
        <v>#REF!</v>
      </c>
      <c r="G724" s="6"/>
      <c r="AA724" s="11" t="str">
        <f t="shared" si="23"/>
        <v/>
      </c>
      <c r="AB724" s="11" t="str">
        <f>IF(LEN($AA724)=0,"N",IF(LEN($AA724)&gt;1,"Error -- Availability entered in an incorrect format",IF($AA724=#REF!,$AA724,IF($AA724=#REF!,$AA724,IF($AA724=#REF!,$AA724,IF($AA724=#REF!,$AA724,IF($AA724=#REF!,$AA724,IF($AA724=#REF!,$AA724,"Error -- Availability entered in an incorrect format"))))))))</f>
        <v>N</v>
      </c>
    </row>
    <row r="725" spans="1:28" s="11" customFormat="1" x14ac:dyDescent="0.25">
      <c r="A725" s="7">
        <v>713</v>
      </c>
      <c r="B725" s="6"/>
      <c r="C725" s="10"/>
      <c r="D725" s="7"/>
      <c r="E725" s="10"/>
      <c r="F725" s="124" t="e">
        <f t="shared" si="22"/>
        <v>#REF!</v>
      </c>
      <c r="G725" s="6"/>
      <c r="AA725" s="11" t="str">
        <f t="shared" si="23"/>
        <v/>
      </c>
      <c r="AB725" s="11" t="str">
        <f>IF(LEN($AA725)=0,"N",IF(LEN($AA725)&gt;1,"Error -- Availability entered in an incorrect format",IF($AA725=#REF!,$AA725,IF($AA725=#REF!,$AA725,IF($AA725=#REF!,$AA725,IF($AA725=#REF!,$AA725,IF($AA725=#REF!,$AA725,IF($AA725=#REF!,$AA725,"Error -- Availability entered in an incorrect format"))))))))</f>
        <v>N</v>
      </c>
    </row>
    <row r="726" spans="1:28" s="11" customFormat="1" x14ac:dyDescent="0.25">
      <c r="A726" s="7">
        <v>714</v>
      </c>
      <c r="B726" s="6"/>
      <c r="C726" s="10"/>
      <c r="D726" s="7"/>
      <c r="E726" s="10"/>
      <c r="F726" s="124" t="e">
        <f t="shared" si="22"/>
        <v>#REF!</v>
      </c>
      <c r="G726" s="6"/>
      <c r="AA726" s="11" t="str">
        <f t="shared" si="23"/>
        <v/>
      </c>
      <c r="AB726" s="11" t="str">
        <f>IF(LEN($AA726)=0,"N",IF(LEN($AA726)&gt;1,"Error -- Availability entered in an incorrect format",IF($AA726=#REF!,$AA726,IF($AA726=#REF!,$AA726,IF($AA726=#REF!,$AA726,IF($AA726=#REF!,$AA726,IF($AA726=#REF!,$AA726,IF($AA726=#REF!,$AA726,"Error -- Availability entered in an incorrect format"))))))))</f>
        <v>N</v>
      </c>
    </row>
    <row r="727" spans="1:28" s="11" customFormat="1" x14ac:dyDescent="0.25">
      <c r="A727" s="7">
        <v>715</v>
      </c>
      <c r="B727" s="6"/>
      <c r="C727" s="10"/>
      <c r="D727" s="7"/>
      <c r="E727" s="10"/>
      <c r="F727" s="124" t="e">
        <f t="shared" si="22"/>
        <v>#REF!</v>
      </c>
      <c r="G727" s="6"/>
      <c r="AA727" s="11" t="str">
        <f t="shared" si="23"/>
        <v/>
      </c>
      <c r="AB727" s="11" t="str">
        <f>IF(LEN($AA727)=0,"N",IF(LEN($AA727)&gt;1,"Error -- Availability entered in an incorrect format",IF($AA727=#REF!,$AA727,IF($AA727=#REF!,$AA727,IF($AA727=#REF!,$AA727,IF($AA727=#REF!,$AA727,IF($AA727=#REF!,$AA727,IF($AA727=#REF!,$AA727,"Error -- Availability entered in an incorrect format"))))))))</f>
        <v>N</v>
      </c>
    </row>
    <row r="728" spans="1:28" s="11" customFormat="1" x14ac:dyDescent="0.25">
      <c r="A728" s="7">
        <v>716</v>
      </c>
      <c r="B728" s="6"/>
      <c r="C728" s="10"/>
      <c r="D728" s="7"/>
      <c r="E728" s="10"/>
      <c r="F728" s="124" t="e">
        <f t="shared" si="22"/>
        <v>#REF!</v>
      </c>
      <c r="G728" s="6"/>
      <c r="AA728" s="11" t="str">
        <f t="shared" si="23"/>
        <v/>
      </c>
      <c r="AB728" s="11" t="str">
        <f>IF(LEN($AA728)=0,"N",IF(LEN($AA728)&gt;1,"Error -- Availability entered in an incorrect format",IF($AA728=#REF!,$AA728,IF($AA728=#REF!,$AA728,IF($AA728=#REF!,$AA728,IF($AA728=#REF!,$AA728,IF($AA728=#REF!,$AA728,IF($AA728=#REF!,$AA728,"Error -- Availability entered in an incorrect format"))))))))</f>
        <v>N</v>
      </c>
    </row>
    <row r="729" spans="1:28" s="11" customFormat="1" x14ac:dyDescent="0.25">
      <c r="A729" s="7">
        <v>717</v>
      </c>
      <c r="B729" s="6"/>
      <c r="C729" s="10"/>
      <c r="D729" s="7"/>
      <c r="E729" s="10"/>
      <c r="F729" s="124" t="e">
        <f t="shared" si="22"/>
        <v>#REF!</v>
      </c>
      <c r="G729" s="6"/>
      <c r="AA729" s="11" t="str">
        <f t="shared" si="23"/>
        <v/>
      </c>
      <c r="AB729" s="11" t="str">
        <f>IF(LEN($AA729)=0,"N",IF(LEN($AA729)&gt;1,"Error -- Availability entered in an incorrect format",IF($AA729=#REF!,$AA729,IF($AA729=#REF!,$AA729,IF($AA729=#REF!,$AA729,IF($AA729=#REF!,$AA729,IF($AA729=#REF!,$AA729,IF($AA729=#REF!,$AA729,"Error -- Availability entered in an incorrect format"))))))))</f>
        <v>N</v>
      </c>
    </row>
    <row r="730" spans="1:28" s="11" customFormat="1" x14ac:dyDescent="0.25">
      <c r="A730" s="7">
        <v>718</v>
      </c>
      <c r="B730" s="6"/>
      <c r="C730" s="10"/>
      <c r="D730" s="7"/>
      <c r="E730" s="10"/>
      <c r="F730" s="124" t="e">
        <f t="shared" si="22"/>
        <v>#REF!</v>
      </c>
      <c r="G730" s="6"/>
      <c r="AA730" s="11" t="str">
        <f t="shared" si="23"/>
        <v/>
      </c>
      <c r="AB730" s="11" t="str">
        <f>IF(LEN($AA730)=0,"N",IF(LEN($AA730)&gt;1,"Error -- Availability entered in an incorrect format",IF($AA730=#REF!,$AA730,IF($AA730=#REF!,$AA730,IF($AA730=#REF!,$AA730,IF($AA730=#REF!,$AA730,IF($AA730=#REF!,$AA730,IF($AA730=#REF!,$AA730,"Error -- Availability entered in an incorrect format"))))))))</f>
        <v>N</v>
      </c>
    </row>
    <row r="731" spans="1:28" s="11" customFormat="1" x14ac:dyDescent="0.25">
      <c r="A731" s="7">
        <v>719</v>
      </c>
      <c r="B731" s="6"/>
      <c r="C731" s="10"/>
      <c r="D731" s="7"/>
      <c r="E731" s="10"/>
      <c r="F731" s="124" t="e">
        <f t="shared" si="22"/>
        <v>#REF!</v>
      </c>
      <c r="G731" s="6"/>
      <c r="AA731" s="11" t="str">
        <f t="shared" si="23"/>
        <v/>
      </c>
      <c r="AB731" s="11" t="str">
        <f>IF(LEN($AA731)=0,"N",IF(LEN($AA731)&gt;1,"Error -- Availability entered in an incorrect format",IF($AA731=#REF!,$AA731,IF($AA731=#REF!,$AA731,IF($AA731=#REF!,$AA731,IF($AA731=#REF!,$AA731,IF($AA731=#REF!,$AA731,IF($AA731=#REF!,$AA731,"Error -- Availability entered in an incorrect format"))))))))</f>
        <v>N</v>
      </c>
    </row>
    <row r="732" spans="1:28" s="11" customFormat="1" x14ac:dyDescent="0.25">
      <c r="A732" s="7">
        <v>720</v>
      </c>
      <c r="B732" s="6"/>
      <c r="C732" s="10"/>
      <c r="D732" s="7"/>
      <c r="E732" s="10"/>
      <c r="F732" s="124" t="e">
        <f t="shared" si="22"/>
        <v>#REF!</v>
      </c>
      <c r="G732" s="6"/>
      <c r="AA732" s="11" t="str">
        <f t="shared" si="23"/>
        <v/>
      </c>
      <c r="AB732" s="11" t="str">
        <f>IF(LEN($AA732)=0,"N",IF(LEN($AA732)&gt;1,"Error -- Availability entered in an incorrect format",IF($AA732=#REF!,$AA732,IF($AA732=#REF!,$AA732,IF($AA732=#REF!,$AA732,IF($AA732=#REF!,$AA732,IF($AA732=#REF!,$AA732,IF($AA732=#REF!,$AA732,"Error -- Availability entered in an incorrect format"))))))))</f>
        <v>N</v>
      </c>
    </row>
    <row r="733" spans="1:28" s="11" customFormat="1" x14ac:dyDescent="0.25">
      <c r="A733" s="7">
        <v>721</v>
      </c>
      <c r="B733" s="6"/>
      <c r="C733" s="10"/>
      <c r="D733" s="7"/>
      <c r="E733" s="10"/>
      <c r="F733" s="124" t="e">
        <f t="shared" si="22"/>
        <v>#REF!</v>
      </c>
      <c r="G733" s="6"/>
      <c r="AA733" s="11" t="str">
        <f t="shared" si="23"/>
        <v/>
      </c>
      <c r="AB733" s="11" t="str">
        <f>IF(LEN($AA733)=0,"N",IF(LEN($AA733)&gt;1,"Error -- Availability entered in an incorrect format",IF($AA733=#REF!,$AA733,IF($AA733=#REF!,$AA733,IF($AA733=#REF!,$AA733,IF($AA733=#REF!,$AA733,IF($AA733=#REF!,$AA733,IF($AA733=#REF!,$AA733,"Error -- Availability entered in an incorrect format"))))))))</f>
        <v>N</v>
      </c>
    </row>
    <row r="734" spans="1:28" s="11" customFormat="1" x14ac:dyDescent="0.25">
      <c r="A734" s="7">
        <v>722</v>
      </c>
      <c r="B734" s="6"/>
      <c r="C734" s="10"/>
      <c r="D734" s="7"/>
      <c r="E734" s="10"/>
      <c r="F734" s="124" t="e">
        <f t="shared" si="22"/>
        <v>#REF!</v>
      </c>
      <c r="G734" s="6"/>
      <c r="AA734" s="11" t="str">
        <f t="shared" si="23"/>
        <v/>
      </c>
      <c r="AB734" s="11" t="str">
        <f>IF(LEN($AA734)=0,"N",IF(LEN($AA734)&gt;1,"Error -- Availability entered in an incorrect format",IF($AA734=#REF!,$AA734,IF($AA734=#REF!,$AA734,IF($AA734=#REF!,$AA734,IF($AA734=#REF!,$AA734,IF($AA734=#REF!,$AA734,IF($AA734=#REF!,$AA734,"Error -- Availability entered in an incorrect format"))))))))</f>
        <v>N</v>
      </c>
    </row>
    <row r="735" spans="1:28" s="11" customFormat="1" x14ac:dyDescent="0.25">
      <c r="A735" s="7">
        <v>723</v>
      </c>
      <c r="B735" s="6"/>
      <c r="C735" s="10"/>
      <c r="D735" s="7"/>
      <c r="E735" s="10"/>
      <c r="F735" s="124" t="e">
        <f t="shared" si="22"/>
        <v>#REF!</v>
      </c>
      <c r="G735" s="6"/>
      <c r="AA735" s="11" t="str">
        <f t="shared" si="23"/>
        <v/>
      </c>
      <c r="AB735" s="11" t="str">
        <f>IF(LEN($AA735)=0,"N",IF(LEN($AA735)&gt;1,"Error -- Availability entered in an incorrect format",IF($AA735=#REF!,$AA735,IF($AA735=#REF!,$AA735,IF($AA735=#REF!,$AA735,IF($AA735=#REF!,$AA735,IF($AA735=#REF!,$AA735,IF($AA735=#REF!,$AA735,"Error -- Availability entered in an incorrect format"))))))))</f>
        <v>N</v>
      </c>
    </row>
    <row r="736" spans="1:28" s="11" customFormat="1" x14ac:dyDescent="0.25">
      <c r="A736" s="7">
        <v>724</v>
      </c>
      <c r="B736" s="6"/>
      <c r="C736" s="10"/>
      <c r="D736" s="7"/>
      <c r="E736" s="10"/>
      <c r="F736" s="124" t="e">
        <f t="shared" si="22"/>
        <v>#REF!</v>
      </c>
      <c r="G736" s="6"/>
      <c r="AA736" s="11" t="str">
        <f t="shared" si="23"/>
        <v/>
      </c>
      <c r="AB736" s="11" t="str">
        <f>IF(LEN($AA736)=0,"N",IF(LEN($AA736)&gt;1,"Error -- Availability entered in an incorrect format",IF($AA736=#REF!,$AA736,IF($AA736=#REF!,$AA736,IF($AA736=#REF!,$AA736,IF($AA736=#REF!,$AA736,IF($AA736=#REF!,$AA736,IF($AA736=#REF!,$AA736,"Error -- Availability entered in an incorrect format"))))))))</f>
        <v>N</v>
      </c>
    </row>
    <row r="737" spans="1:28" s="11" customFormat="1" x14ac:dyDescent="0.25">
      <c r="A737" s="7">
        <v>725</v>
      </c>
      <c r="B737" s="6"/>
      <c r="C737" s="10"/>
      <c r="D737" s="7"/>
      <c r="E737" s="10"/>
      <c r="F737" s="124" t="e">
        <f t="shared" si="22"/>
        <v>#REF!</v>
      </c>
      <c r="G737" s="6"/>
      <c r="AA737" s="11" t="str">
        <f t="shared" si="23"/>
        <v/>
      </c>
      <c r="AB737" s="11" t="str">
        <f>IF(LEN($AA737)=0,"N",IF(LEN($AA737)&gt;1,"Error -- Availability entered in an incorrect format",IF($AA737=#REF!,$AA737,IF($AA737=#REF!,$AA737,IF($AA737=#REF!,$AA737,IF($AA737=#REF!,$AA737,IF($AA737=#REF!,$AA737,IF($AA737=#REF!,$AA737,"Error -- Availability entered in an incorrect format"))))))))</f>
        <v>N</v>
      </c>
    </row>
    <row r="738" spans="1:28" s="11" customFormat="1" x14ac:dyDescent="0.25">
      <c r="A738" s="7">
        <v>726</v>
      </c>
      <c r="B738" s="6"/>
      <c r="C738" s="10"/>
      <c r="D738" s="7"/>
      <c r="E738" s="10"/>
      <c r="F738" s="124" t="e">
        <f t="shared" si="22"/>
        <v>#REF!</v>
      </c>
      <c r="G738" s="6"/>
      <c r="AA738" s="11" t="str">
        <f t="shared" si="23"/>
        <v/>
      </c>
      <c r="AB738" s="11" t="str">
        <f>IF(LEN($AA738)=0,"N",IF(LEN($AA738)&gt;1,"Error -- Availability entered in an incorrect format",IF($AA738=#REF!,$AA738,IF($AA738=#REF!,$AA738,IF($AA738=#REF!,$AA738,IF($AA738=#REF!,$AA738,IF($AA738=#REF!,$AA738,IF($AA738=#REF!,$AA738,"Error -- Availability entered in an incorrect format"))))))))</f>
        <v>N</v>
      </c>
    </row>
    <row r="739" spans="1:28" s="11" customFormat="1" x14ac:dyDescent="0.25">
      <c r="A739" s="7">
        <v>727</v>
      </c>
      <c r="B739" s="6"/>
      <c r="C739" s="10"/>
      <c r="D739" s="7"/>
      <c r="E739" s="10"/>
      <c r="F739" s="124" t="e">
        <f t="shared" si="22"/>
        <v>#REF!</v>
      </c>
      <c r="G739" s="6"/>
      <c r="AA739" s="11" t="str">
        <f t="shared" si="23"/>
        <v/>
      </c>
      <c r="AB739" s="11" t="str">
        <f>IF(LEN($AA739)=0,"N",IF(LEN($AA739)&gt;1,"Error -- Availability entered in an incorrect format",IF($AA739=#REF!,$AA739,IF($AA739=#REF!,$AA739,IF($AA739=#REF!,$AA739,IF($AA739=#REF!,$AA739,IF($AA739=#REF!,$AA739,IF($AA739=#REF!,$AA739,"Error -- Availability entered in an incorrect format"))))))))</f>
        <v>N</v>
      </c>
    </row>
    <row r="740" spans="1:28" s="11" customFormat="1" x14ac:dyDescent="0.25">
      <c r="A740" s="7">
        <v>728</v>
      </c>
      <c r="B740" s="6"/>
      <c r="C740" s="10"/>
      <c r="D740" s="7"/>
      <c r="E740" s="10"/>
      <c r="F740" s="124" t="e">
        <f t="shared" si="22"/>
        <v>#REF!</v>
      </c>
      <c r="G740" s="6"/>
      <c r="AA740" s="11" t="str">
        <f t="shared" si="23"/>
        <v/>
      </c>
      <c r="AB740" s="11" t="str">
        <f>IF(LEN($AA740)=0,"N",IF(LEN($AA740)&gt;1,"Error -- Availability entered in an incorrect format",IF($AA740=#REF!,$AA740,IF($AA740=#REF!,$AA740,IF($AA740=#REF!,$AA740,IF($AA740=#REF!,$AA740,IF($AA740=#REF!,$AA740,IF($AA740=#REF!,$AA740,"Error -- Availability entered in an incorrect format"))))))))</f>
        <v>N</v>
      </c>
    </row>
    <row r="741" spans="1:28" s="11" customFormat="1" x14ac:dyDescent="0.25">
      <c r="A741" s="7">
        <v>729</v>
      </c>
      <c r="B741" s="6"/>
      <c r="C741" s="10"/>
      <c r="D741" s="7"/>
      <c r="E741" s="10"/>
      <c r="F741" s="124" t="e">
        <f t="shared" si="22"/>
        <v>#REF!</v>
      </c>
      <c r="G741" s="6"/>
      <c r="AA741" s="11" t="str">
        <f t="shared" si="23"/>
        <v/>
      </c>
      <c r="AB741" s="11" t="str">
        <f>IF(LEN($AA741)=0,"N",IF(LEN($AA741)&gt;1,"Error -- Availability entered in an incorrect format",IF($AA741=#REF!,$AA741,IF($AA741=#REF!,$AA741,IF($AA741=#REF!,$AA741,IF($AA741=#REF!,$AA741,IF($AA741=#REF!,$AA741,IF($AA741=#REF!,$AA741,"Error -- Availability entered in an incorrect format"))))))))</f>
        <v>N</v>
      </c>
    </row>
    <row r="742" spans="1:28" s="11" customFormat="1" x14ac:dyDescent="0.25">
      <c r="A742" s="7">
        <v>730</v>
      </c>
      <c r="B742" s="6"/>
      <c r="C742" s="10"/>
      <c r="D742" s="7"/>
      <c r="E742" s="10"/>
      <c r="F742" s="124" t="e">
        <f t="shared" si="22"/>
        <v>#REF!</v>
      </c>
      <c r="G742" s="6"/>
      <c r="AA742" s="11" t="str">
        <f t="shared" si="23"/>
        <v/>
      </c>
      <c r="AB742" s="11" t="str">
        <f>IF(LEN($AA742)=0,"N",IF(LEN($AA742)&gt;1,"Error -- Availability entered in an incorrect format",IF($AA742=#REF!,$AA742,IF($AA742=#REF!,$AA742,IF($AA742=#REF!,$AA742,IF($AA742=#REF!,$AA742,IF($AA742=#REF!,$AA742,IF($AA742=#REF!,$AA742,"Error -- Availability entered in an incorrect format"))))))))</f>
        <v>N</v>
      </c>
    </row>
    <row r="743" spans="1:28" s="11" customFormat="1" x14ac:dyDescent="0.25">
      <c r="A743" s="7">
        <v>731</v>
      </c>
      <c r="B743" s="6"/>
      <c r="C743" s="10"/>
      <c r="D743" s="7"/>
      <c r="E743" s="10"/>
      <c r="F743" s="124" t="e">
        <f t="shared" si="22"/>
        <v>#REF!</v>
      </c>
      <c r="G743" s="6"/>
      <c r="AA743" s="11" t="str">
        <f t="shared" si="23"/>
        <v/>
      </c>
      <c r="AB743" s="11" t="str">
        <f>IF(LEN($AA743)=0,"N",IF(LEN($AA743)&gt;1,"Error -- Availability entered in an incorrect format",IF($AA743=#REF!,$AA743,IF($AA743=#REF!,$AA743,IF($AA743=#REF!,$AA743,IF($AA743=#REF!,$AA743,IF($AA743=#REF!,$AA743,IF($AA743=#REF!,$AA743,"Error -- Availability entered in an incorrect format"))))))))</f>
        <v>N</v>
      </c>
    </row>
    <row r="744" spans="1:28" s="11" customFormat="1" x14ac:dyDescent="0.25">
      <c r="A744" s="7">
        <v>732</v>
      </c>
      <c r="B744" s="6"/>
      <c r="C744" s="10"/>
      <c r="D744" s="7"/>
      <c r="E744" s="10"/>
      <c r="F744" s="124" t="e">
        <f t="shared" si="22"/>
        <v>#REF!</v>
      </c>
      <c r="G744" s="6"/>
      <c r="AA744" s="11" t="str">
        <f t="shared" si="23"/>
        <v/>
      </c>
      <c r="AB744" s="11" t="str">
        <f>IF(LEN($AA744)=0,"N",IF(LEN($AA744)&gt;1,"Error -- Availability entered in an incorrect format",IF($AA744=#REF!,$AA744,IF($AA744=#REF!,$AA744,IF($AA744=#REF!,$AA744,IF($AA744=#REF!,$AA744,IF($AA744=#REF!,$AA744,IF($AA744=#REF!,$AA744,"Error -- Availability entered in an incorrect format"))))))))</f>
        <v>N</v>
      </c>
    </row>
    <row r="745" spans="1:28" s="11" customFormat="1" x14ac:dyDescent="0.25">
      <c r="A745" s="7">
        <v>733</v>
      </c>
      <c r="B745" s="6"/>
      <c r="C745" s="10"/>
      <c r="D745" s="7"/>
      <c r="E745" s="10"/>
      <c r="F745" s="124" t="e">
        <f t="shared" si="22"/>
        <v>#REF!</v>
      </c>
      <c r="G745" s="6"/>
      <c r="AA745" s="11" t="str">
        <f t="shared" si="23"/>
        <v/>
      </c>
      <c r="AB745" s="11" t="str">
        <f>IF(LEN($AA745)=0,"N",IF(LEN($AA745)&gt;1,"Error -- Availability entered in an incorrect format",IF($AA745=#REF!,$AA745,IF($AA745=#REF!,$AA745,IF($AA745=#REF!,$AA745,IF($AA745=#REF!,$AA745,IF($AA745=#REF!,$AA745,IF($AA745=#REF!,$AA745,"Error -- Availability entered in an incorrect format"))))))))</f>
        <v>N</v>
      </c>
    </row>
    <row r="746" spans="1:28" s="11" customFormat="1" x14ac:dyDescent="0.25">
      <c r="A746" s="7">
        <v>734</v>
      </c>
      <c r="B746" s="6"/>
      <c r="C746" s="10"/>
      <c r="D746" s="7"/>
      <c r="E746" s="10"/>
      <c r="F746" s="124" t="e">
        <f t="shared" si="22"/>
        <v>#REF!</v>
      </c>
      <c r="G746" s="6"/>
      <c r="AA746" s="11" t="str">
        <f t="shared" si="23"/>
        <v/>
      </c>
      <c r="AB746" s="11" t="str">
        <f>IF(LEN($AA746)=0,"N",IF(LEN($AA746)&gt;1,"Error -- Availability entered in an incorrect format",IF($AA746=#REF!,$AA746,IF($AA746=#REF!,$AA746,IF($AA746=#REF!,$AA746,IF($AA746=#REF!,$AA746,IF($AA746=#REF!,$AA746,IF($AA746=#REF!,$AA746,"Error -- Availability entered in an incorrect format"))))))))</f>
        <v>N</v>
      </c>
    </row>
    <row r="747" spans="1:28" s="11" customFormat="1" x14ac:dyDescent="0.25">
      <c r="A747" s="7">
        <v>735</v>
      </c>
      <c r="B747" s="6"/>
      <c r="C747" s="10"/>
      <c r="D747" s="7"/>
      <c r="E747" s="10"/>
      <c r="F747" s="124" t="e">
        <f t="shared" si="22"/>
        <v>#REF!</v>
      </c>
      <c r="G747" s="6"/>
      <c r="AA747" s="11" t="str">
        <f t="shared" si="23"/>
        <v/>
      </c>
      <c r="AB747" s="11" t="str">
        <f>IF(LEN($AA747)=0,"N",IF(LEN($AA747)&gt;1,"Error -- Availability entered in an incorrect format",IF($AA747=#REF!,$AA747,IF($AA747=#REF!,$AA747,IF($AA747=#REF!,$AA747,IF($AA747=#REF!,$AA747,IF($AA747=#REF!,$AA747,IF($AA747=#REF!,$AA747,"Error -- Availability entered in an incorrect format"))))))))</f>
        <v>N</v>
      </c>
    </row>
    <row r="748" spans="1:28" s="11" customFormat="1" x14ac:dyDescent="0.25">
      <c r="A748" s="7">
        <v>736</v>
      </c>
      <c r="B748" s="6"/>
      <c r="C748" s="10"/>
      <c r="D748" s="7"/>
      <c r="E748" s="10"/>
      <c r="F748" s="124" t="e">
        <f t="shared" si="22"/>
        <v>#REF!</v>
      </c>
      <c r="G748" s="6"/>
      <c r="AA748" s="11" t="str">
        <f t="shared" si="23"/>
        <v/>
      </c>
      <c r="AB748" s="11" t="str">
        <f>IF(LEN($AA748)=0,"N",IF(LEN($AA748)&gt;1,"Error -- Availability entered in an incorrect format",IF($AA748=#REF!,$AA748,IF($AA748=#REF!,$AA748,IF($AA748=#REF!,$AA748,IF($AA748=#REF!,$AA748,IF($AA748=#REF!,$AA748,IF($AA748=#REF!,$AA748,"Error -- Availability entered in an incorrect format"))))))))</f>
        <v>N</v>
      </c>
    </row>
    <row r="749" spans="1:28" s="11" customFormat="1" x14ac:dyDescent="0.25">
      <c r="A749" s="7">
        <v>737</v>
      </c>
      <c r="B749" s="6"/>
      <c r="C749" s="10"/>
      <c r="D749" s="7"/>
      <c r="E749" s="10"/>
      <c r="F749" s="124" t="e">
        <f t="shared" si="22"/>
        <v>#REF!</v>
      </c>
      <c r="G749" s="6"/>
      <c r="AA749" s="11" t="str">
        <f t="shared" si="23"/>
        <v/>
      </c>
      <c r="AB749" s="11" t="str">
        <f>IF(LEN($AA749)=0,"N",IF(LEN($AA749)&gt;1,"Error -- Availability entered in an incorrect format",IF($AA749=#REF!,$AA749,IF($AA749=#REF!,$AA749,IF($AA749=#REF!,$AA749,IF($AA749=#REF!,$AA749,IF($AA749=#REF!,$AA749,IF($AA749=#REF!,$AA749,"Error -- Availability entered in an incorrect format"))))))))</f>
        <v>N</v>
      </c>
    </row>
    <row r="750" spans="1:28" s="11" customFormat="1" x14ac:dyDescent="0.25">
      <c r="A750" s="7">
        <v>738</v>
      </c>
      <c r="B750" s="6"/>
      <c r="C750" s="10"/>
      <c r="D750" s="7"/>
      <c r="E750" s="10"/>
      <c r="F750" s="124" t="e">
        <f t="shared" si="22"/>
        <v>#REF!</v>
      </c>
      <c r="G750" s="6"/>
      <c r="AA750" s="11" t="str">
        <f t="shared" si="23"/>
        <v/>
      </c>
      <c r="AB750" s="11" t="str">
        <f>IF(LEN($AA750)=0,"N",IF(LEN($AA750)&gt;1,"Error -- Availability entered in an incorrect format",IF($AA750=#REF!,$AA750,IF($AA750=#REF!,$AA750,IF($AA750=#REF!,$AA750,IF($AA750=#REF!,$AA750,IF($AA750=#REF!,$AA750,IF($AA750=#REF!,$AA750,"Error -- Availability entered in an incorrect format"))))))))</f>
        <v>N</v>
      </c>
    </row>
    <row r="751" spans="1:28" s="11" customFormat="1" x14ac:dyDescent="0.25">
      <c r="A751" s="7">
        <v>739</v>
      </c>
      <c r="B751" s="6"/>
      <c r="C751" s="10"/>
      <c r="D751" s="7"/>
      <c r="E751" s="10"/>
      <c r="F751" s="124" t="e">
        <f t="shared" si="22"/>
        <v>#REF!</v>
      </c>
      <c r="G751" s="6"/>
      <c r="AA751" s="11" t="str">
        <f t="shared" si="23"/>
        <v/>
      </c>
      <c r="AB751" s="11" t="str">
        <f>IF(LEN($AA751)=0,"N",IF(LEN($AA751)&gt;1,"Error -- Availability entered in an incorrect format",IF($AA751=#REF!,$AA751,IF($AA751=#REF!,$AA751,IF($AA751=#REF!,$AA751,IF($AA751=#REF!,$AA751,IF($AA751=#REF!,$AA751,IF($AA751=#REF!,$AA751,"Error -- Availability entered in an incorrect format"))))))))</f>
        <v>N</v>
      </c>
    </row>
    <row r="752" spans="1:28" s="11" customFormat="1" x14ac:dyDescent="0.25">
      <c r="A752" s="7">
        <v>740</v>
      </c>
      <c r="B752" s="6"/>
      <c r="C752" s="10"/>
      <c r="D752" s="7"/>
      <c r="E752" s="10"/>
      <c r="F752" s="124" t="e">
        <f t="shared" si="22"/>
        <v>#REF!</v>
      </c>
      <c r="G752" s="6"/>
      <c r="AA752" s="11" t="str">
        <f t="shared" si="23"/>
        <v/>
      </c>
      <c r="AB752" s="11" t="str">
        <f>IF(LEN($AA752)=0,"N",IF(LEN($AA752)&gt;1,"Error -- Availability entered in an incorrect format",IF($AA752=#REF!,$AA752,IF($AA752=#REF!,$AA752,IF($AA752=#REF!,$AA752,IF($AA752=#REF!,$AA752,IF($AA752=#REF!,$AA752,IF($AA752=#REF!,$AA752,"Error -- Availability entered in an incorrect format"))))))))</f>
        <v>N</v>
      </c>
    </row>
    <row r="753" spans="1:28" s="11" customFormat="1" x14ac:dyDescent="0.25">
      <c r="A753" s="7">
        <v>741</v>
      </c>
      <c r="B753" s="6"/>
      <c r="C753" s="10"/>
      <c r="D753" s="7"/>
      <c r="E753" s="10"/>
      <c r="F753" s="124" t="e">
        <f t="shared" si="22"/>
        <v>#REF!</v>
      </c>
      <c r="G753" s="6"/>
      <c r="AA753" s="11" t="str">
        <f t="shared" si="23"/>
        <v/>
      </c>
      <c r="AB753" s="11" t="str">
        <f>IF(LEN($AA753)=0,"N",IF(LEN($AA753)&gt;1,"Error -- Availability entered in an incorrect format",IF($AA753=#REF!,$AA753,IF($AA753=#REF!,$AA753,IF($AA753=#REF!,$AA753,IF($AA753=#REF!,$AA753,IF($AA753=#REF!,$AA753,IF($AA753=#REF!,$AA753,"Error -- Availability entered in an incorrect format"))))))))</f>
        <v>N</v>
      </c>
    </row>
    <row r="754" spans="1:28" s="11" customFormat="1" x14ac:dyDescent="0.25">
      <c r="A754" s="7">
        <v>742</v>
      </c>
      <c r="B754" s="6"/>
      <c r="C754" s="10"/>
      <c r="D754" s="7"/>
      <c r="E754" s="10"/>
      <c r="F754" s="124" t="e">
        <f t="shared" si="22"/>
        <v>#REF!</v>
      </c>
      <c r="G754" s="6"/>
      <c r="AA754" s="11" t="str">
        <f t="shared" si="23"/>
        <v/>
      </c>
      <c r="AB754" s="11" t="str">
        <f>IF(LEN($AA754)=0,"N",IF(LEN($AA754)&gt;1,"Error -- Availability entered in an incorrect format",IF($AA754=#REF!,$AA754,IF($AA754=#REF!,$AA754,IF($AA754=#REF!,$AA754,IF($AA754=#REF!,$AA754,IF($AA754=#REF!,$AA754,IF($AA754=#REF!,$AA754,"Error -- Availability entered in an incorrect format"))))))))</f>
        <v>N</v>
      </c>
    </row>
    <row r="755" spans="1:28" s="11" customFormat="1" x14ac:dyDescent="0.25">
      <c r="A755" s="7">
        <v>743</v>
      </c>
      <c r="B755" s="6"/>
      <c r="C755" s="10"/>
      <c r="D755" s="7"/>
      <c r="E755" s="10"/>
      <c r="F755" s="124" t="e">
        <f t="shared" si="22"/>
        <v>#REF!</v>
      </c>
      <c r="G755" s="6"/>
      <c r="AA755" s="11" t="str">
        <f t="shared" si="23"/>
        <v/>
      </c>
      <c r="AB755" s="11" t="str">
        <f>IF(LEN($AA755)=0,"N",IF(LEN($AA755)&gt;1,"Error -- Availability entered in an incorrect format",IF($AA755=#REF!,$AA755,IF($AA755=#REF!,$AA755,IF($AA755=#REF!,$AA755,IF($AA755=#REF!,$AA755,IF($AA755=#REF!,$AA755,IF($AA755=#REF!,$AA755,"Error -- Availability entered in an incorrect format"))))))))</f>
        <v>N</v>
      </c>
    </row>
    <row r="756" spans="1:28" s="11" customFormat="1" x14ac:dyDescent="0.25">
      <c r="A756" s="7">
        <v>744</v>
      </c>
      <c r="B756" s="6"/>
      <c r="C756" s="10"/>
      <c r="D756" s="7"/>
      <c r="E756" s="10"/>
      <c r="F756" s="124" t="e">
        <f t="shared" si="22"/>
        <v>#REF!</v>
      </c>
      <c r="G756" s="6"/>
      <c r="AA756" s="11" t="str">
        <f t="shared" si="23"/>
        <v/>
      </c>
      <c r="AB756" s="11" t="str">
        <f>IF(LEN($AA756)=0,"N",IF(LEN($AA756)&gt;1,"Error -- Availability entered in an incorrect format",IF($AA756=#REF!,$AA756,IF($AA756=#REF!,$AA756,IF($AA756=#REF!,$AA756,IF($AA756=#REF!,$AA756,IF($AA756=#REF!,$AA756,IF($AA756=#REF!,$AA756,"Error -- Availability entered in an incorrect format"))))))))</f>
        <v>N</v>
      </c>
    </row>
    <row r="757" spans="1:28" s="11" customFormat="1" x14ac:dyDescent="0.25">
      <c r="A757" s="7">
        <v>745</v>
      </c>
      <c r="B757" s="6"/>
      <c r="C757" s="10"/>
      <c r="D757" s="7"/>
      <c r="E757" s="10"/>
      <c r="F757" s="124" t="e">
        <f t="shared" si="22"/>
        <v>#REF!</v>
      </c>
      <c r="G757" s="6"/>
      <c r="AA757" s="11" t="str">
        <f t="shared" si="23"/>
        <v/>
      </c>
      <c r="AB757" s="11" t="str">
        <f>IF(LEN($AA757)=0,"N",IF(LEN($AA757)&gt;1,"Error -- Availability entered in an incorrect format",IF($AA757=#REF!,$AA757,IF($AA757=#REF!,$AA757,IF($AA757=#REF!,$AA757,IF($AA757=#REF!,$AA757,IF($AA757=#REF!,$AA757,IF($AA757=#REF!,$AA757,"Error -- Availability entered in an incorrect format"))))))))</f>
        <v>N</v>
      </c>
    </row>
    <row r="758" spans="1:28" s="11" customFormat="1" x14ac:dyDescent="0.25">
      <c r="A758" s="7">
        <v>746</v>
      </c>
      <c r="B758" s="6"/>
      <c r="C758" s="10"/>
      <c r="D758" s="7"/>
      <c r="E758" s="10"/>
      <c r="F758" s="124" t="e">
        <f t="shared" si="22"/>
        <v>#REF!</v>
      </c>
      <c r="G758" s="6"/>
      <c r="AA758" s="11" t="str">
        <f t="shared" si="23"/>
        <v/>
      </c>
      <c r="AB758" s="11" t="str">
        <f>IF(LEN($AA758)=0,"N",IF(LEN($AA758)&gt;1,"Error -- Availability entered in an incorrect format",IF($AA758=#REF!,$AA758,IF($AA758=#REF!,$AA758,IF($AA758=#REF!,$AA758,IF($AA758=#REF!,$AA758,IF($AA758=#REF!,$AA758,IF($AA758=#REF!,$AA758,"Error -- Availability entered in an incorrect format"))))))))</f>
        <v>N</v>
      </c>
    </row>
    <row r="759" spans="1:28" s="11" customFormat="1" x14ac:dyDescent="0.25">
      <c r="A759" s="7">
        <v>747</v>
      </c>
      <c r="B759" s="6"/>
      <c r="C759" s="10"/>
      <c r="D759" s="7"/>
      <c r="E759" s="10"/>
      <c r="F759" s="124" t="e">
        <f t="shared" si="22"/>
        <v>#REF!</v>
      </c>
      <c r="G759" s="6"/>
      <c r="AA759" s="11" t="str">
        <f t="shared" si="23"/>
        <v/>
      </c>
      <c r="AB759" s="11" t="str">
        <f>IF(LEN($AA759)=0,"N",IF(LEN($AA759)&gt;1,"Error -- Availability entered in an incorrect format",IF($AA759=#REF!,$AA759,IF($AA759=#REF!,$AA759,IF($AA759=#REF!,$AA759,IF($AA759=#REF!,$AA759,IF($AA759=#REF!,$AA759,IF($AA759=#REF!,$AA759,"Error -- Availability entered in an incorrect format"))))))))</f>
        <v>N</v>
      </c>
    </row>
    <row r="760" spans="1:28" s="11" customFormat="1" x14ac:dyDescent="0.25">
      <c r="A760" s="7">
        <v>748</v>
      </c>
      <c r="B760" s="6"/>
      <c r="C760" s="10"/>
      <c r="D760" s="7"/>
      <c r="E760" s="10"/>
      <c r="F760" s="124" t="e">
        <f t="shared" si="22"/>
        <v>#REF!</v>
      </c>
      <c r="G760" s="6"/>
      <c r="AA760" s="11" t="str">
        <f t="shared" si="23"/>
        <v/>
      </c>
      <c r="AB760" s="11" t="str">
        <f>IF(LEN($AA760)=0,"N",IF(LEN($AA760)&gt;1,"Error -- Availability entered in an incorrect format",IF($AA760=#REF!,$AA760,IF($AA760=#REF!,$AA760,IF($AA760=#REF!,$AA760,IF($AA760=#REF!,$AA760,IF($AA760=#REF!,$AA760,IF($AA760=#REF!,$AA760,"Error -- Availability entered in an incorrect format"))))))))</f>
        <v>N</v>
      </c>
    </row>
    <row r="761" spans="1:28" s="11" customFormat="1" x14ac:dyDescent="0.25">
      <c r="A761" s="7">
        <v>749</v>
      </c>
      <c r="B761" s="6"/>
      <c r="C761" s="10"/>
      <c r="D761" s="7"/>
      <c r="E761" s="10"/>
      <c r="F761" s="124" t="e">
        <f t="shared" si="22"/>
        <v>#REF!</v>
      </c>
      <c r="G761" s="6"/>
      <c r="AA761" s="11" t="str">
        <f t="shared" si="23"/>
        <v/>
      </c>
      <c r="AB761" s="11" t="str">
        <f>IF(LEN($AA761)=0,"N",IF(LEN($AA761)&gt;1,"Error -- Availability entered in an incorrect format",IF($AA761=#REF!,$AA761,IF($AA761=#REF!,$AA761,IF($AA761=#REF!,$AA761,IF($AA761=#REF!,$AA761,IF($AA761=#REF!,$AA761,IF($AA761=#REF!,$AA761,"Error -- Availability entered in an incorrect format"))))))))</f>
        <v>N</v>
      </c>
    </row>
    <row r="762" spans="1:28" s="11" customFormat="1" x14ac:dyDescent="0.25">
      <c r="A762" s="7">
        <v>750</v>
      </c>
      <c r="B762" s="6"/>
      <c r="C762" s="10"/>
      <c r="D762" s="7"/>
      <c r="E762" s="10"/>
      <c r="F762" s="124" t="e">
        <f t="shared" si="22"/>
        <v>#REF!</v>
      </c>
      <c r="G762" s="6"/>
      <c r="AA762" s="11" t="str">
        <f t="shared" si="23"/>
        <v/>
      </c>
      <c r="AB762" s="11" t="str">
        <f>IF(LEN($AA762)=0,"N",IF(LEN($AA762)&gt;1,"Error -- Availability entered in an incorrect format",IF($AA762=#REF!,$AA762,IF($AA762=#REF!,$AA762,IF($AA762=#REF!,$AA762,IF($AA762=#REF!,$AA762,IF($AA762=#REF!,$AA762,IF($AA762=#REF!,$AA762,"Error -- Availability entered in an incorrect format"))))))))</f>
        <v>N</v>
      </c>
    </row>
    <row r="763" spans="1:28" s="11" customFormat="1" x14ac:dyDescent="0.25">
      <c r="A763" s="7">
        <v>751</v>
      </c>
      <c r="B763" s="6"/>
      <c r="C763" s="10"/>
      <c r="D763" s="7"/>
      <c r="E763" s="10"/>
      <c r="F763" s="124" t="e">
        <f t="shared" si="22"/>
        <v>#REF!</v>
      </c>
      <c r="G763" s="6"/>
      <c r="AA763" s="11" t="str">
        <f t="shared" si="23"/>
        <v/>
      </c>
      <c r="AB763" s="11" t="str">
        <f>IF(LEN($AA763)=0,"N",IF(LEN($AA763)&gt;1,"Error -- Availability entered in an incorrect format",IF($AA763=#REF!,$AA763,IF($AA763=#REF!,$AA763,IF($AA763=#REF!,$AA763,IF($AA763=#REF!,$AA763,IF($AA763=#REF!,$AA763,IF($AA763=#REF!,$AA763,"Error -- Availability entered in an incorrect format"))))))))</f>
        <v>N</v>
      </c>
    </row>
    <row r="764" spans="1:28" s="11" customFormat="1" x14ac:dyDescent="0.25">
      <c r="A764" s="7">
        <v>752</v>
      </c>
      <c r="B764" s="6"/>
      <c r="C764" s="10"/>
      <c r="D764" s="7"/>
      <c r="E764" s="10"/>
      <c r="F764" s="124" t="e">
        <f t="shared" si="22"/>
        <v>#REF!</v>
      </c>
      <c r="G764" s="6"/>
      <c r="AA764" s="11" t="str">
        <f t="shared" si="23"/>
        <v/>
      </c>
      <c r="AB764" s="11" t="str">
        <f>IF(LEN($AA764)=0,"N",IF(LEN($AA764)&gt;1,"Error -- Availability entered in an incorrect format",IF($AA764=#REF!,$AA764,IF($AA764=#REF!,$AA764,IF($AA764=#REF!,$AA764,IF($AA764=#REF!,$AA764,IF($AA764=#REF!,$AA764,IF($AA764=#REF!,$AA764,"Error -- Availability entered in an incorrect format"))))))))</f>
        <v>N</v>
      </c>
    </row>
    <row r="765" spans="1:28" s="11" customFormat="1" x14ac:dyDescent="0.25">
      <c r="A765" s="7">
        <v>753</v>
      </c>
      <c r="B765" s="6"/>
      <c r="C765" s="10"/>
      <c r="D765" s="7"/>
      <c r="E765" s="10"/>
      <c r="F765" s="124" t="e">
        <f t="shared" si="22"/>
        <v>#REF!</v>
      </c>
      <c r="G765" s="6"/>
      <c r="AA765" s="11" t="str">
        <f t="shared" si="23"/>
        <v/>
      </c>
      <c r="AB765" s="11" t="str">
        <f>IF(LEN($AA765)=0,"N",IF(LEN($AA765)&gt;1,"Error -- Availability entered in an incorrect format",IF($AA765=#REF!,$AA765,IF($AA765=#REF!,$AA765,IF($AA765=#REF!,$AA765,IF($AA765=#REF!,$AA765,IF($AA765=#REF!,$AA765,IF($AA765=#REF!,$AA765,"Error -- Availability entered in an incorrect format"))))))))</f>
        <v>N</v>
      </c>
    </row>
    <row r="766" spans="1:28" s="11" customFormat="1" x14ac:dyDescent="0.25">
      <c r="A766" s="7">
        <v>754</v>
      </c>
      <c r="B766" s="6"/>
      <c r="C766" s="10"/>
      <c r="D766" s="7"/>
      <c r="E766" s="10"/>
      <c r="F766" s="124" t="e">
        <f t="shared" si="22"/>
        <v>#REF!</v>
      </c>
      <c r="G766" s="6"/>
      <c r="AA766" s="11" t="str">
        <f t="shared" si="23"/>
        <v/>
      </c>
      <c r="AB766" s="11" t="str">
        <f>IF(LEN($AA766)=0,"N",IF(LEN($AA766)&gt;1,"Error -- Availability entered in an incorrect format",IF($AA766=#REF!,$AA766,IF($AA766=#REF!,$AA766,IF($AA766=#REF!,$AA766,IF($AA766=#REF!,$AA766,IF($AA766=#REF!,$AA766,IF($AA766=#REF!,$AA766,"Error -- Availability entered in an incorrect format"))))))))</f>
        <v>N</v>
      </c>
    </row>
    <row r="767" spans="1:28" s="11" customFormat="1" x14ac:dyDescent="0.25">
      <c r="A767" s="7">
        <v>755</v>
      </c>
      <c r="B767" s="6"/>
      <c r="C767" s="10"/>
      <c r="D767" s="7"/>
      <c r="E767" s="10"/>
      <c r="F767" s="124" t="e">
        <f t="shared" si="22"/>
        <v>#REF!</v>
      </c>
      <c r="G767" s="6"/>
      <c r="AA767" s="11" t="str">
        <f t="shared" si="23"/>
        <v/>
      </c>
      <c r="AB767" s="11" t="str">
        <f>IF(LEN($AA767)=0,"N",IF(LEN($AA767)&gt;1,"Error -- Availability entered in an incorrect format",IF($AA767=#REF!,$AA767,IF($AA767=#REF!,$AA767,IF($AA767=#REF!,$AA767,IF($AA767=#REF!,$AA767,IF($AA767=#REF!,$AA767,IF($AA767=#REF!,$AA767,"Error -- Availability entered in an incorrect format"))))))))</f>
        <v>N</v>
      </c>
    </row>
    <row r="768" spans="1:28" s="11" customFormat="1" x14ac:dyDescent="0.25">
      <c r="A768" s="7">
        <v>756</v>
      </c>
      <c r="B768" s="6"/>
      <c r="C768" s="10"/>
      <c r="D768" s="7"/>
      <c r="E768" s="10"/>
      <c r="F768" s="124" t="e">
        <f t="shared" si="22"/>
        <v>#REF!</v>
      </c>
      <c r="G768" s="6"/>
      <c r="AA768" s="11" t="str">
        <f t="shared" si="23"/>
        <v/>
      </c>
      <c r="AB768" s="11" t="str">
        <f>IF(LEN($AA768)=0,"N",IF(LEN($AA768)&gt;1,"Error -- Availability entered in an incorrect format",IF($AA768=#REF!,$AA768,IF($AA768=#REF!,$AA768,IF($AA768=#REF!,$AA768,IF($AA768=#REF!,$AA768,IF($AA768=#REF!,$AA768,IF($AA768=#REF!,$AA768,"Error -- Availability entered in an incorrect format"))))))))</f>
        <v>N</v>
      </c>
    </row>
    <row r="769" spans="1:28" s="11" customFormat="1" x14ac:dyDescent="0.25">
      <c r="A769" s="7">
        <v>757</v>
      </c>
      <c r="B769" s="6"/>
      <c r="C769" s="10"/>
      <c r="D769" s="7"/>
      <c r="E769" s="10"/>
      <c r="F769" s="124" t="e">
        <f t="shared" si="22"/>
        <v>#REF!</v>
      </c>
      <c r="G769" s="6"/>
      <c r="AA769" s="11" t="str">
        <f t="shared" si="23"/>
        <v/>
      </c>
      <c r="AB769" s="11" t="str">
        <f>IF(LEN($AA769)=0,"N",IF(LEN($AA769)&gt;1,"Error -- Availability entered in an incorrect format",IF($AA769=#REF!,$AA769,IF($AA769=#REF!,$AA769,IF($AA769=#REF!,$AA769,IF($AA769=#REF!,$AA769,IF($AA769=#REF!,$AA769,IF($AA769=#REF!,$AA769,"Error -- Availability entered in an incorrect format"))))))))</f>
        <v>N</v>
      </c>
    </row>
    <row r="770" spans="1:28" s="11" customFormat="1" x14ac:dyDescent="0.25">
      <c r="A770" s="7">
        <v>758</v>
      </c>
      <c r="B770" s="6"/>
      <c r="C770" s="10"/>
      <c r="D770" s="7"/>
      <c r="E770" s="10"/>
      <c r="F770" s="124" t="e">
        <f t="shared" si="22"/>
        <v>#REF!</v>
      </c>
      <c r="G770" s="6"/>
      <c r="AA770" s="11" t="str">
        <f t="shared" si="23"/>
        <v/>
      </c>
      <c r="AB770" s="11" t="str">
        <f>IF(LEN($AA770)=0,"N",IF(LEN($AA770)&gt;1,"Error -- Availability entered in an incorrect format",IF($AA770=#REF!,$AA770,IF($AA770=#REF!,$AA770,IF($AA770=#REF!,$AA770,IF($AA770=#REF!,$AA770,IF($AA770=#REF!,$AA770,IF($AA770=#REF!,$AA770,"Error -- Availability entered in an incorrect format"))))))))</f>
        <v>N</v>
      </c>
    </row>
    <row r="771" spans="1:28" s="11" customFormat="1" x14ac:dyDescent="0.25">
      <c r="A771" s="7">
        <v>759</v>
      </c>
      <c r="B771" s="6"/>
      <c r="C771" s="10"/>
      <c r="D771" s="7"/>
      <c r="E771" s="10"/>
      <c r="F771" s="124" t="e">
        <f t="shared" si="22"/>
        <v>#REF!</v>
      </c>
      <c r="G771" s="6"/>
      <c r="AA771" s="11" t="str">
        <f t="shared" si="23"/>
        <v/>
      </c>
      <c r="AB771" s="11" t="str">
        <f>IF(LEN($AA771)=0,"N",IF(LEN($AA771)&gt;1,"Error -- Availability entered in an incorrect format",IF($AA771=#REF!,$AA771,IF($AA771=#REF!,$AA771,IF($AA771=#REF!,$AA771,IF($AA771=#REF!,$AA771,IF($AA771=#REF!,$AA771,IF($AA771=#REF!,$AA771,"Error -- Availability entered in an incorrect format"))))))))</f>
        <v>N</v>
      </c>
    </row>
    <row r="772" spans="1:28" s="11" customFormat="1" x14ac:dyDescent="0.25">
      <c r="A772" s="7">
        <v>760</v>
      </c>
      <c r="B772" s="6"/>
      <c r="C772" s="10"/>
      <c r="D772" s="7"/>
      <c r="E772" s="10"/>
      <c r="F772" s="124" t="e">
        <f t="shared" si="22"/>
        <v>#REF!</v>
      </c>
      <c r="G772" s="6"/>
      <c r="AA772" s="11" t="str">
        <f t="shared" si="23"/>
        <v/>
      </c>
      <c r="AB772" s="11" t="str">
        <f>IF(LEN($AA772)=0,"N",IF(LEN($AA772)&gt;1,"Error -- Availability entered in an incorrect format",IF($AA772=#REF!,$AA772,IF($AA772=#REF!,$AA772,IF($AA772=#REF!,$AA772,IF($AA772=#REF!,$AA772,IF($AA772=#REF!,$AA772,IF($AA772=#REF!,$AA772,"Error -- Availability entered in an incorrect format"))))))))</f>
        <v>N</v>
      </c>
    </row>
    <row r="773" spans="1:28" s="11" customFormat="1" x14ac:dyDescent="0.25">
      <c r="A773" s="7">
        <v>761</v>
      </c>
      <c r="B773" s="6"/>
      <c r="C773" s="10"/>
      <c r="D773" s="7"/>
      <c r="E773" s="10"/>
      <c r="F773" s="124" t="e">
        <f t="shared" si="22"/>
        <v>#REF!</v>
      </c>
      <c r="G773" s="6"/>
      <c r="AA773" s="11" t="str">
        <f t="shared" si="23"/>
        <v/>
      </c>
      <c r="AB773" s="11" t="str">
        <f>IF(LEN($AA773)=0,"N",IF(LEN($AA773)&gt;1,"Error -- Availability entered in an incorrect format",IF($AA773=#REF!,$AA773,IF($AA773=#REF!,$AA773,IF($AA773=#REF!,$AA773,IF($AA773=#REF!,$AA773,IF($AA773=#REF!,$AA773,IF($AA773=#REF!,$AA773,"Error -- Availability entered in an incorrect format"))))))))</f>
        <v>N</v>
      </c>
    </row>
    <row r="774" spans="1:28" s="11" customFormat="1" x14ac:dyDescent="0.25">
      <c r="A774" s="7">
        <v>762</v>
      </c>
      <c r="B774" s="6"/>
      <c r="C774" s="10"/>
      <c r="D774" s="7"/>
      <c r="E774" s="10"/>
      <c r="F774" s="124" t="e">
        <f t="shared" si="22"/>
        <v>#REF!</v>
      </c>
      <c r="G774" s="6"/>
      <c r="AA774" s="11" t="str">
        <f t="shared" si="23"/>
        <v/>
      </c>
      <c r="AB774" s="11" t="str">
        <f>IF(LEN($AA774)=0,"N",IF(LEN($AA774)&gt;1,"Error -- Availability entered in an incorrect format",IF($AA774=#REF!,$AA774,IF($AA774=#REF!,$AA774,IF($AA774=#REF!,$AA774,IF($AA774=#REF!,$AA774,IF($AA774=#REF!,$AA774,IF($AA774=#REF!,$AA774,"Error -- Availability entered in an incorrect format"))))))))</f>
        <v>N</v>
      </c>
    </row>
    <row r="775" spans="1:28" s="11" customFormat="1" x14ac:dyDescent="0.25">
      <c r="A775" s="7">
        <v>763</v>
      </c>
      <c r="B775" s="6"/>
      <c r="C775" s="10"/>
      <c r="D775" s="7"/>
      <c r="E775" s="10"/>
      <c r="F775" s="124" t="e">
        <f t="shared" si="22"/>
        <v>#REF!</v>
      </c>
      <c r="G775" s="6"/>
      <c r="AA775" s="11" t="str">
        <f t="shared" si="23"/>
        <v/>
      </c>
      <c r="AB775" s="11" t="str">
        <f>IF(LEN($AA775)=0,"N",IF(LEN($AA775)&gt;1,"Error -- Availability entered in an incorrect format",IF($AA775=#REF!,$AA775,IF($AA775=#REF!,$AA775,IF($AA775=#REF!,$AA775,IF($AA775=#REF!,$AA775,IF($AA775=#REF!,$AA775,IF($AA775=#REF!,$AA775,"Error -- Availability entered in an incorrect format"))))))))</f>
        <v>N</v>
      </c>
    </row>
    <row r="776" spans="1:28" s="11" customFormat="1" x14ac:dyDescent="0.25">
      <c r="A776" s="7">
        <v>764</v>
      </c>
      <c r="B776" s="6"/>
      <c r="C776" s="10"/>
      <c r="D776" s="7"/>
      <c r="E776" s="10"/>
      <c r="F776" s="124" t="e">
        <f t="shared" si="22"/>
        <v>#REF!</v>
      </c>
      <c r="G776" s="6"/>
      <c r="AA776" s="11" t="str">
        <f t="shared" si="23"/>
        <v/>
      </c>
      <c r="AB776" s="11" t="str">
        <f>IF(LEN($AA776)=0,"N",IF(LEN($AA776)&gt;1,"Error -- Availability entered in an incorrect format",IF($AA776=#REF!,$AA776,IF($AA776=#REF!,$AA776,IF($AA776=#REF!,$AA776,IF($AA776=#REF!,$AA776,IF($AA776=#REF!,$AA776,IF($AA776=#REF!,$AA776,"Error -- Availability entered in an incorrect format"))))))))</f>
        <v>N</v>
      </c>
    </row>
    <row r="777" spans="1:28" s="11" customFormat="1" x14ac:dyDescent="0.25">
      <c r="A777" s="7">
        <v>765</v>
      </c>
      <c r="B777" s="6"/>
      <c r="C777" s="10"/>
      <c r="D777" s="7"/>
      <c r="E777" s="10"/>
      <c r="F777" s="124" t="e">
        <f t="shared" si="22"/>
        <v>#REF!</v>
      </c>
      <c r="G777" s="6"/>
      <c r="AA777" s="11" t="str">
        <f t="shared" si="23"/>
        <v/>
      </c>
      <c r="AB777" s="11" t="str">
        <f>IF(LEN($AA777)=0,"N",IF(LEN($AA777)&gt;1,"Error -- Availability entered in an incorrect format",IF($AA777=#REF!,$AA777,IF($AA777=#REF!,$AA777,IF($AA777=#REF!,$AA777,IF($AA777=#REF!,$AA777,IF($AA777=#REF!,$AA777,IF($AA777=#REF!,$AA777,"Error -- Availability entered in an incorrect format"))))))))</f>
        <v>N</v>
      </c>
    </row>
    <row r="778" spans="1:28" s="11" customFormat="1" x14ac:dyDescent="0.25">
      <c r="A778" s="7">
        <v>766</v>
      </c>
      <c r="B778" s="6"/>
      <c r="C778" s="10"/>
      <c r="D778" s="7"/>
      <c r="E778" s="10"/>
      <c r="F778" s="124" t="e">
        <f t="shared" si="22"/>
        <v>#REF!</v>
      </c>
      <c r="G778" s="6"/>
      <c r="AA778" s="11" t="str">
        <f t="shared" si="23"/>
        <v/>
      </c>
      <c r="AB778" s="11" t="str">
        <f>IF(LEN($AA778)=0,"N",IF(LEN($AA778)&gt;1,"Error -- Availability entered in an incorrect format",IF($AA778=#REF!,$AA778,IF($AA778=#REF!,$AA778,IF($AA778=#REF!,$AA778,IF($AA778=#REF!,$AA778,IF($AA778=#REF!,$AA778,IF($AA778=#REF!,$AA778,"Error -- Availability entered in an incorrect format"))))))))</f>
        <v>N</v>
      </c>
    </row>
    <row r="779" spans="1:28" s="11" customFormat="1" x14ac:dyDescent="0.25">
      <c r="A779" s="7">
        <v>767</v>
      </c>
      <c r="B779" s="6"/>
      <c r="C779" s="10"/>
      <c r="D779" s="7"/>
      <c r="E779" s="10"/>
      <c r="F779" s="124" t="e">
        <f t="shared" si="22"/>
        <v>#REF!</v>
      </c>
      <c r="G779" s="6"/>
      <c r="AA779" s="11" t="str">
        <f t="shared" si="23"/>
        <v/>
      </c>
      <c r="AB779" s="11" t="str">
        <f>IF(LEN($AA779)=0,"N",IF(LEN($AA779)&gt;1,"Error -- Availability entered in an incorrect format",IF($AA779=#REF!,$AA779,IF($AA779=#REF!,$AA779,IF($AA779=#REF!,$AA779,IF($AA779=#REF!,$AA779,IF($AA779=#REF!,$AA779,IF($AA779=#REF!,$AA779,"Error -- Availability entered in an incorrect format"))))))))</f>
        <v>N</v>
      </c>
    </row>
    <row r="780" spans="1:28" s="11" customFormat="1" x14ac:dyDescent="0.25">
      <c r="A780" s="7">
        <v>768</v>
      </c>
      <c r="B780" s="6"/>
      <c r="C780" s="10"/>
      <c r="D780" s="7"/>
      <c r="E780" s="10"/>
      <c r="F780" s="124" t="e">
        <f t="shared" si="22"/>
        <v>#REF!</v>
      </c>
      <c r="G780" s="6"/>
      <c r="AA780" s="11" t="str">
        <f t="shared" si="23"/>
        <v/>
      </c>
      <c r="AB780" s="11" t="str">
        <f>IF(LEN($AA780)=0,"N",IF(LEN($AA780)&gt;1,"Error -- Availability entered in an incorrect format",IF($AA780=#REF!,$AA780,IF($AA780=#REF!,$AA780,IF($AA780=#REF!,$AA780,IF($AA780=#REF!,$AA780,IF($AA780=#REF!,$AA780,IF($AA780=#REF!,$AA780,"Error -- Availability entered in an incorrect format"))))))))</f>
        <v>N</v>
      </c>
    </row>
    <row r="781" spans="1:28" s="11" customFormat="1" x14ac:dyDescent="0.25">
      <c r="A781" s="7">
        <v>769</v>
      </c>
      <c r="B781" s="6"/>
      <c r="C781" s="10"/>
      <c r="D781" s="7"/>
      <c r="E781" s="10"/>
      <c r="F781" s="124" t="e">
        <f t="shared" si="22"/>
        <v>#REF!</v>
      </c>
      <c r="G781" s="6"/>
      <c r="AA781" s="11" t="str">
        <f t="shared" si="23"/>
        <v/>
      </c>
      <c r="AB781" s="11" t="str">
        <f>IF(LEN($AA781)=0,"N",IF(LEN($AA781)&gt;1,"Error -- Availability entered in an incorrect format",IF($AA781=#REF!,$AA781,IF($AA781=#REF!,$AA781,IF($AA781=#REF!,$AA781,IF($AA781=#REF!,$AA781,IF($AA781=#REF!,$AA781,IF($AA781=#REF!,$AA781,"Error -- Availability entered in an incorrect format"))))))))</f>
        <v>N</v>
      </c>
    </row>
    <row r="782" spans="1:28" s="11" customFormat="1" x14ac:dyDescent="0.25">
      <c r="A782" s="7">
        <v>770</v>
      </c>
      <c r="B782" s="6"/>
      <c r="C782" s="10"/>
      <c r="D782" s="7"/>
      <c r="E782" s="10"/>
      <c r="F782" s="124" t="e">
        <f t="shared" ref="F782:F845" si="24">IF($D$10=$A$9,"N/A",$D$10)</f>
        <v>#REF!</v>
      </c>
      <c r="G782" s="6"/>
      <c r="AA782" s="11" t="str">
        <f t="shared" ref="AA782:AA845" si="25">TRIM($D782)</f>
        <v/>
      </c>
      <c r="AB782" s="11" t="str">
        <f>IF(LEN($AA782)=0,"N",IF(LEN($AA782)&gt;1,"Error -- Availability entered in an incorrect format",IF($AA782=#REF!,$AA782,IF($AA782=#REF!,$AA782,IF($AA782=#REF!,$AA782,IF($AA782=#REF!,$AA782,IF($AA782=#REF!,$AA782,IF($AA782=#REF!,$AA782,"Error -- Availability entered in an incorrect format"))))))))</f>
        <v>N</v>
      </c>
    </row>
    <row r="783" spans="1:28" s="11" customFormat="1" x14ac:dyDescent="0.25">
      <c r="A783" s="7">
        <v>771</v>
      </c>
      <c r="B783" s="6"/>
      <c r="C783" s="10"/>
      <c r="D783" s="7"/>
      <c r="E783" s="10"/>
      <c r="F783" s="124" t="e">
        <f t="shared" si="24"/>
        <v>#REF!</v>
      </c>
      <c r="G783" s="6"/>
      <c r="AA783" s="11" t="str">
        <f t="shared" si="25"/>
        <v/>
      </c>
      <c r="AB783" s="11" t="str">
        <f>IF(LEN($AA783)=0,"N",IF(LEN($AA783)&gt;1,"Error -- Availability entered in an incorrect format",IF($AA783=#REF!,$AA783,IF($AA783=#REF!,$AA783,IF($AA783=#REF!,$AA783,IF($AA783=#REF!,$AA783,IF($AA783=#REF!,$AA783,IF($AA783=#REF!,$AA783,"Error -- Availability entered in an incorrect format"))))))))</f>
        <v>N</v>
      </c>
    </row>
    <row r="784" spans="1:28" s="11" customFormat="1" x14ac:dyDescent="0.25">
      <c r="A784" s="7">
        <v>772</v>
      </c>
      <c r="B784" s="6"/>
      <c r="C784" s="10"/>
      <c r="D784" s="7"/>
      <c r="E784" s="10"/>
      <c r="F784" s="124" t="e">
        <f t="shared" si="24"/>
        <v>#REF!</v>
      </c>
      <c r="G784" s="6"/>
      <c r="AA784" s="11" t="str">
        <f t="shared" si="25"/>
        <v/>
      </c>
      <c r="AB784" s="11" t="str">
        <f>IF(LEN($AA784)=0,"N",IF(LEN($AA784)&gt;1,"Error -- Availability entered in an incorrect format",IF($AA784=#REF!,$AA784,IF($AA784=#REF!,$AA784,IF($AA784=#REF!,$AA784,IF($AA784=#REF!,$AA784,IF($AA784=#REF!,$AA784,IF($AA784=#REF!,$AA784,"Error -- Availability entered in an incorrect format"))))))))</f>
        <v>N</v>
      </c>
    </row>
    <row r="785" spans="1:28" s="11" customFormat="1" x14ac:dyDescent="0.25">
      <c r="A785" s="7">
        <v>773</v>
      </c>
      <c r="B785" s="6"/>
      <c r="C785" s="10"/>
      <c r="D785" s="7"/>
      <c r="E785" s="10"/>
      <c r="F785" s="124" t="e">
        <f t="shared" si="24"/>
        <v>#REF!</v>
      </c>
      <c r="G785" s="6"/>
      <c r="AA785" s="11" t="str">
        <f t="shared" si="25"/>
        <v/>
      </c>
      <c r="AB785" s="11" t="str">
        <f>IF(LEN($AA785)=0,"N",IF(LEN($AA785)&gt;1,"Error -- Availability entered in an incorrect format",IF($AA785=#REF!,$AA785,IF($AA785=#REF!,$AA785,IF($AA785=#REF!,$AA785,IF($AA785=#REF!,$AA785,IF($AA785=#REF!,$AA785,IF($AA785=#REF!,$AA785,"Error -- Availability entered in an incorrect format"))))))))</f>
        <v>N</v>
      </c>
    </row>
    <row r="786" spans="1:28" s="11" customFormat="1" x14ac:dyDescent="0.25">
      <c r="A786" s="7">
        <v>774</v>
      </c>
      <c r="B786" s="6"/>
      <c r="C786" s="10"/>
      <c r="D786" s="7"/>
      <c r="E786" s="10"/>
      <c r="F786" s="124" t="e">
        <f t="shared" si="24"/>
        <v>#REF!</v>
      </c>
      <c r="G786" s="6"/>
      <c r="AA786" s="11" t="str">
        <f t="shared" si="25"/>
        <v/>
      </c>
      <c r="AB786" s="11" t="str">
        <f>IF(LEN($AA786)=0,"N",IF(LEN($AA786)&gt;1,"Error -- Availability entered in an incorrect format",IF($AA786=#REF!,$AA786,IF($AA786=#REF!,$AA786,IF($AA786=#REF!,$AA786,IF($AA786=#REF!,$AA786,IF($AA786=#REF!,$AA786,IF($AA786=#REF!,$AA786,"Error -- Availability entered in an incorrect format"))))))))</f>
        <v>N</v>
      </c>
    </row>
    <row r="787" spans="1:28" s="11" customFormat="1" x14ac:dyDescent="0.25">
      <c r="A787" s="7">
        <v>775</v>
      </c>
      <c r="B787" s="6"/>
      <c r="C787" s="10"/>
      <c r="D787" s="7"/>
      <c r="E787" s="10"/>
      <c r="F787" s="124" t="e">
        <f t="shared" si="24"/>
        <v>#REF!</v>
      </c>
      <c r="G787" s="6"/>
      <c r="AA787" s="11" t="str">
        <f t="shared" si="25"/>
        <v/>
      </c>
      <c r="AB787" s="11" t="str">
        <f>IF(LEN($AA787)=0,"N",IF(LEN($AA787)&gt;1,"Error -- Availability entered in an incorrect format",IF($AA787=#REF!,$AA787,IF($AA787=#REF!,$AA787,IF($AA787=#REF!,$AA787,IF($AA787=#REF!,$AA787,IF($AA787=#REF!,$AA787,IF($AA787=#REF!,$AA787,"Error -- Availability entered in an incorrect format"))))))))</f>
        <v>N</v>
      </c>
    </row>
    <row r="788" spans="1:28" s="11" customFormat="1" x14ac:dyDescent="0.25">
      <c r="A788" s="7">
        <v>776</v>
      </c>
      <c r="B788" s="6"/>
      <c r="C788" s="10"/>
      <c r="D788" s="7"/>
      <c r="E788" s="10"/>
      <c r="F788" s="124" t="e">
        <f t="shared" si="24"/>
        <v>#REF!</v>
      </c>
      <c r="G788" s="6"/>
      <c r="AA788" s="11" t="str">
        <f t="shared" si="25"/>
        <v/>
      </c>
      <c r="AB788" s="11" t="str">
        <f>IF(LEN($AA788)=0,"N",IF(LEN($AA788)&gt;1,"Error -- Availability entered in an incorrect format",IF($AA788=#REF!,$AA788,IF($AA788=#REF!,$AA788,IF($AA788=#REF!,$AA788,IF($AA788=#REF!,$AA788,IF($AA788=#REF!,$AA788,IF($AA788=#REF!,$AA788,"Error -- Availability entered in an incorrect format"))))))))</f>
        <v>N</v>
      </c>
    </row>
    <row r="789" spans="1:28" s="11" customFormat="1" x14ac:dyDescent="0.25">
      <c r="A789" s="7">
        <v>777</v>
      </c>
      <c r="B789" s="6"/>
      <c r="C789" s="10"/>
      <c r="D789" s="7"/>
      <c r="E789" s="10"/>
      <c r="F789" s="124" t="e">
        <f t="shared" si="24"/>
        <v>#REF!</v>
      </c>
      <c r="G789" s="6"/>
      <c r="AA789" s="11" t="str">
        <f t="shared" si="25"/>
        <v/>
      </c>
      <c r="AB789" s="11" t="str">
        <f>IF(LEN($AA789)=0,"N",IF(LEN($AA789)&gt;1,"Error -- Availability entered in an incorrect format",IF($AA789=#REF!,$AA789,IF($AA789=#REF!,$AA789,IF($AA789=#REF!,$AA789,IF($AA789=#REF!,$AA789,IF($AA789=#REF!,$AA789,IF($AA789=#REF!,$AA789,"Error -- Availability entered in an incorrect format"))))))))</f>
        <v>N</v>
      </c>
    </row>
    <row r="790" spans="1:28" s="11" customFormat="1" x14ac:dyDescent="0.25">
      <c r="A790" s="7">
        <v>778</v>
      </c>
      <c r="B790" s="6"/>
      <c r="C790" s="10"/>
      <c r="D790" s="7"/>
      <c r="E790" s="10"/>
      <c r="F790" s="124" t="e">
        <f t="shared" si="24"/>
        <v>#REF!</v>
      </c>
      <c r="G790" s="6"/>
      <c r="AA790" s="11" t="str">
        <f t="shared" si="25"/>
        <v/>
      </c>
      <c r="AB790" s="11" t="str">
        <f>IF(LEN($AA790)=0,"N",IF(LEN($AA790)&gt;1,"Error -- Availability entered in an incorrect format",IF($AA790=#REF!,$AA790,IF($AA790=#REF!,$AA790,IF($AA790=#REF!,$AA790,IF($AA790=#REF!,$AA790,IF($AA790=#REF!,$AA790,IF($AA790=#REF!,$AA790,"Error -- Availability entered in an incorrect format"))))))))</f>
        <v>N</v>
      </c>
    </row>
    <row r="791" spans="1:28" s="11" customFormat="1" x14ac:dyDescent="0.25">
      <c r="A791" s="7">
        <v>779</v>
      </c>
      <c r="B791" s="6"/>
      <c r="C791" s="10"/>
      <c r="D791" s="7"/>
      <c r="E791" s="10"/>
      <c r="F791" s="124" t="e">
        <f t="shared" si="24"/>
        <v>#REF!</v>
      </c>
      <c r="G791" s="6"/>
      <c r="AA791" s="11" t="str">
        <f t="shared" si="25"/>
        <v/>
      </c>
      <c r="AB791" s="11" t="str">
        <f>IF(LEN($AA791)=0,"N",IF(LEN($AA791)&gt;1,"Error -- Availability entered in an incorrect format",IF($AA791=#REF!,$AA791,IF($AA791=#REF!,$AA791,IF($AA791=#REF!,$AA791,IF($AA791=#REF!,$AA791,IF($AA791=#REF!,$AA791,IF($AA791=#REF!,$AA791,"Error -- Availability entered in an incorrect format"))))))))</f>
        <v>N</v>
      </c>
    </row>
    <row r="792" spans="1:28" s="11" customFormat="1" x14ac:dyDescent="0.25">
      <c r="A792" s="7">
        <v>780</v>
      </c>
      <c r="B792" s="6"/>
      <c r="C792" s="10"/>
      <c r="D792" s="7"/>
      <c r="E792" s="10"/>
      <c r="F792" s="124" t="e">
        <f t="shared" si="24"/>
        <v>#REF!</v>
      </c>
      <c r="G792" s="6"/>
      <c r="AA792" s="11" t="str">
        <f t="shared" si="25"/>
        <v/>
      </c>
      <c r="AB792" s="11" t="str">
        <f>IF(LEN($AA792)=0,"N",IF(LEN($AA792)&gt;1,"Error -- Availability entered in an incorrect format",IF($AA792=#REF!,$AA792,IF($AA792=#REF!,$AA792,IF($AA792=#REF!,$AA792,IF($AA792=#REF!,$AA792,IF($AA792=#REF!,$AA792,IF($AA792=#REF!,$AA792,"Error -- Availability entered in an incorrect format"))))))))</f>
        <v>N</v>
      </c>
    </row>
    <row r="793" spans="1:28" s="11" customFormat="1" x14ac:dyDescent="0.25">
      <c r="A793" s="7">
        <v>781</v>
      </c>
      <c r="B793" s="6"/>
      <c r="C793" s="10"/>
      <c r="D793" s="7"/>
      <c r="E793" s="10"/>
      <c r="F793" s="124" t="e">
        <f t="shared" si="24"/>
        <v>#REF!</v>
      </c>
      <c r="G793" s="6"/>
      <c r="AA793" s="11" t="str">
        <f t="shared" si="25"/>
        <v/>
      </c>
      <c r="AB793" s="11" t="str">
        <f>IF(LEN($AA793)=0,"N",IF(LEN($AA793)&gt;1,"Error -- Availability entered in an incorrect format",IF($AA793=#REF!,$AA793,IF($AA793=#REF!,$AA793,IF($AA793=#REF!,$AA793,IF($AA793=#REF!,$AA793,IF($AA793=#REF!,$AA793,IF($AA793=#REF!,$AA793,"Error -- Availability entered in an incorrect format"))))))))</f>
        <v>N</v>
      </c>
    </row>
    <row r="794" spans="1:28" s="11" customFormat="1" x14ac:dyDescent="0.25">
      <c r="A794" s="7">
        <v>782</v>
      </c>
      <c r="B794" s="6"/>
      <c r="C794" s="10"/>
      <c r="D794" s="7"/>
      <c r="E794" s="10"/>
      <c r="F794" s="124" t="e">
        <f t="shared" si="24"/>
        <v>#REF!</v>
      </c>
      <c r="G794" s="6"/>
      <c r="AA794" s="11" t="str">
        <f t="shared" si="25"/>
        <v/>
      </c>
      <c r="AB794" s="11" t="str">
        <f>IF(LEN($AA794)=0,"N",IF(LEN($AA794)&gt;1,"Error -- Availability entered in an incorrect format",IF($AA794=#REF!,$AA794,IF($AA794=#REF!,$AA794,IF($AA794=#REF!,$AA794,IF($AA794=#REF!,$AA794,IF($AA794=#REF!,$AA794,IF($AA794=#REF!,$AA794,"Error -- Availability entered in an incorrect format"))))))))</f>
        <v>N</v>
      </c>
    </row>
    <row r="795" spans="1:28" s="11" customFormat="1" x14ac:dyDescent="0.25">
      <c r="A795" s="7">
        <v>783</v>
      </c>
      <c r="B795" s="6"/>
      <c r="C795" s="10"/>
      <c r="D795" s="7"/>
      <c r="E795" s="10"/>
      <c r="F795" s="124" t="e">
        <f t="shared" si="24"/>
        <v>#REF!</v>
      </c>
      <c r="G795" s="6"/>
      <c r="AA795" s="11" t="str">
        <f t="shared" si="25"/>
        <v/>
      </c>
      <c r="AB795" s="11" t="str">
        <f>IF(LEN($AA795)=0,"N",IF(LEN($AA795)&gt;1,"Error -- Availability entered in an incorrect format",IF($AA795=#REF!,$AA795,IF($AA795=#REF!,$AA795,IF($AA795=#REF!,$AA795,IF($AA795=#REF!,$AA795,IF($AA795=#REF!,$AA795,IF($AA795=#REF!,$AA795,"Error -- Availability entered in an incorrect format"))))))))</f>
        <v>N</v>
      </c>
    </row>
    <row r="796" spans="1:28" s="11" customFormat="1" x14ac:dyDescent="0.25">
      <c r="A796" s="7">
        <v>784</v>
      </c>
      <c r="B796" s="6"/>
      <c r="C796" s="10"/>
      <c r="D796" s="7"/>
      <c r="E796" s="10"/>
      <c r="F796" s="124" t="e">
        <f t="shared" si="24"/>
        <v>#REF!</v>
      </c>
      <c r="G796" s="6"/>
      <c r="AA796" s="11" t="str">
        <f t="shared" si="25"/>
        <v/>
      </c>
      <c r="AB796" s="11" t="str">
        <f>IF(LEN($AA796)=0,"N",IF(LEN($AA796)&gt;1,"Error -- Availability entered in an incorrect format",IF($AA796=#REF!,$AA796,IF($AA796=#REF!,$AA796,IF($AA796=#REF!,$AA796,IF($AA796=#REF!,$AA796,IF($AA796=#REF!,$AA796,IF($AA796=#REF!,$AA796,"Error -- Availability entered in an incorrect format"))))))))</f>
        <v>N</v>
      </c>
    </row>
    <row r="797" spans="1:28" s="11" customFormat="1" x14ac:dyDescent="0.25">
      <c r="A797" s="7">
        <v>785</v>
      </c>
      <c r="B797" s="6"/>
      <c r="C797" s="10"/>
      <c r="D797" s="7"/>
      <c r="E797" s="10"/>
      <c r="F797" s="124" t="e">
        <f t="shared" si="24"/>
        <v>#REF!</v>
      </c>
      <c r="G797" s="6"/>
      <c r="AA797" s="11" t="str">
        <f t="shared" si="25"/>
        <v/>
      </c>
      <c r="AB797" s="11" t="str">
        <f>IF(LEN($AA797)=0,"N",IF(LEN($AA797)&gt;1,"Error -- Availability entered in an incorrect format",IF($AA797=#REF!,$AA797,IF($AA797=#REF!,$AA797,IF($AA797=#REF!,$AA797,IF($AA797=#REF!,$AA797,IF($AA797=#REF!,$AA797,IF($AA797=#REF!,$AA797,"Error -- Availability entered in an incorrect format"))))))))</f>
        <v>N</v>
      </c>
    </row>
    <row r="798" spans="1:28" s="11" customFormat="1" x14ac:dyDescent="0.25">
      <c r="A798" s="7">
        <v>786</v>
      </c>
      <c r="B798" s="6"/>
      <c r="C798" s="10"/>
      <c r="D798" s="7"/>
      <c r="E798" s="10"/>
      <c r="F798" s="124" t="e">
        <f t="shared" si="24"/>
        <v>#REF!</v>
      </c>
      <c r="G798" s="6"/>
      <c r="AA798" s="11" t="str">
        <f t="shared" si="25"/>
        <v/>
      </c>
      <c r="AB798" s="11" t="str">
        <f>IF(LEN($AA798)=0,"N",IF(LEN($AA798)&gt;1,"Error -- Availability entered in an incorrect format",IF($AA798=#REF!,$AA798,IF($AA798=#REF!,$AA798,IF($AA798=#REF!,$AA798,IF($AA798=#REF!,$AA798,IF($AA798=#REF!,$AA798,IF($AA798=#REF!,$AA798,"Error -- Availability entered in an incorrect format"))))))))</f>
        <v>N</v>
      </c>
    </row>
    <row r="799" spans="1:28" s="11" customFormat="1" x14ac:dyDescent="0.25">
      <c r="A799" s="7">
        <v>787</v>
      </c>
      <c r="B799" s="6"/>
      <c r="C799" s="10"/>
      <c r="D799" s="7"/>
      <c r="E799" s="10"/>
      <c r="F799" s="124" t="e">
        <f t="shared" si="24"/>
        <v>#REF!</v>
      </c>
      <c r="G799" s="6"/>
      <c r="AA799" s="11" t="str">
        <f t="shared" si="25"/>
        <v/>
      </c>
      <c r="AB799" s="11" t="str">
        <f>IF(LEN($AA799)=0,"N",IF(LEN($AA799)&gt;1,"Error -- Availability entered in an incorrect format",IF($AA799=#REF!,$AA799,IF($AA799=#REF!,$AA799,IF($AA799=#REF!,$AA799,IF($AA799=#REF!,$AA799,IF($AA799=#REF!,$AA799,IF($AA799=#REF!,$AA799,"Error -- Availability entered in an incorrect format"))))))))</f>
        <v>N</v>
      </c>
    </row>
    <row r="800" spans="1:28" s="11" customFormat="1" x14ac:dyDescent="0.25">
      <c r="A800" s="7">
        <v>788</v>
      </c>
      <c r="B800" s="6"/>
      <c r="C800" s="10"/>
      <c r="D800" s="7"/>
      <c r="E800" s="10"/>
      <c r="F800" s="124" t="e">
        <f t="shared" si="24"/>
        <v>#REF!</v>
      </c>
      <c r="G800" s="6"/>
      <c r="AA800" s="11" t="str">
        <f t="shared" si="25"/>
        <v/>
      </c>
      <c r="AB800" s="11" t="str">
        <f>IF(LEN($AA800)=0,"N",IF(LEN($AA800)&gt;1,"Error -- Availability entered in an incorrect format",IF($AA800=#REF!,$AA800,IF($AA800=#REF!,$AA800,IF($AA800=#REF!,$AA800,IF($AA800=#REF!,$AA800,IF($AA800=#REF!,$AA800,IF($AA800=#REF!,$AA800,"Error -- Availability entered in an incorrect format"))))))))</f>
        <v>N</v>
      </c>
    </row>
    <row r="801" spans="1:28" s="11" customFormat="1" x14ac:dyDescent="0.25">
      <c r="A801" s="7">
        <v>789</v>
      </c>
      <c r="B801" s="6"/>
      <c r="C801" s="10"/>
      <c r="D801" s="7"/>
      <c r="E801" s="10"/>
      <c r="F801" s="124" t="e">
        <f t="shared" si="24"/>
        <v>#REF!</v>
      </c>
      <c r="G801" s="6"/>
      <c r="AA801" s="11" t="str">
        <f t="shared" si="25"/>
        <v/>
      </c>
      <c r="AB801" s="11" t="str">
        <f>IF(LEN($AA801)=0,"N",IF(LEN($AA801)&gt;1,"Error -- Availability entered in an incorrect format",IF($AA801=#REF!,$AA801,IF($AA801=#REF!,$AA801,IF($AA801=#REF!,$AA801,IF($AA801=#REF!,$AA801,IF($AA801=#REF!,$AA801,IF($AA801=#REF!,$AA801,"Error -- Availability entered in an incorrect format"))))))))</f>
        <v>N</v>
      </c>
    </row>
    <row r="802" spans="1:28" s="11" customFormat="1" x14ac:dyDescent="0.25">
      <c r="A802" s="7">
        <v>790</v>
      </c>
      <c r="B802" s="6"/>
      <c r="C802" s="10"/>
      <c r="D802" s="7"/>
      <c r="E802" s="10"/>
      <c r="F802" s="124" t="e">
        <f t="shared" si="24"/>
        <v>#REF!</v>
      </c>
      <c r="G802" s="6"/>
      <c r="AA802" s="11" t="str">
        <f t="shared" si="25"/>
        <v/>
      </c>
      <c r="AB802" s="11" t="str">
        <f>IF(LEN($AA802)=0,"N",IF(LEN($AA802)&gt;1,"Error -- Availability entered in an incorrect format",IF($AA802=#REF!,$AA802,IF($AA802=#REF!,$AA802,IF($AA802=#REF!,$AA802,IF($AA802=#REF!,$AA802,IF($AA802=#REF!,$AA802,IF($AA802=#REF!,$AA802,"Error -- Availability entered in an incorrect format"))))))))</f>
        <v>N</v>
      </c>
    </row>
    <row r="803" spans="1:28" s="11" customFormat="1" x14ac:dyDescent="0.25">
      <c r="A803" s="7">
        <v>791</v>
      </c>
      <c r="B803" s="6"/>
      <c r="C803" s="10"/>
      <c r="D803" s="7"/>
      <c r="E803" s="10"/>
      <c r="F803" s="124" t="e">
        <f t="shared" si="24"/>
        <v>#REF!</v>
      </c>
      <c r="G803" s="6"/>
      <c r="AA803" s="11" t="str">
        <f t="shared" si="25"/>
        <v/>
      </c>
      <c r="AB803" s="11" t="str">
        <f>IF(LEN($AA803)=0,"N",IF(LEN($AA803)&gt;1,"Error -- Availability entered in an incorrect format",IF($AA803=#REF!,$AA803,IF($AA803=#REF!,$AA803,IF($AA803=#REF!,$AA803,IF($AA803=#REF!,$AA803,IF($AA803=#REF!,$AA803,IF($AA803=#REF!,$AA803,"Error -- Availability entered in an incorrect format"))))))))</f>
        <v>N</v>
      </c>
    </row>
    <row r="804" spans="1:28" s="11" customFormat="1" x14ac:dyDescent="0.25">
      <c r="A804" s="7">
        <v>792</v>
      </c>
      <c r="B804" s="6"/>
      <c r="C804" s="10"/>
      <c r="D804" s="7"/>
      <c r="E804" s="10"/>
      <c r="F804" s="124" t="e">
        <f t="shared" si="24"/>
        <v>#REF!</v>
      </c>
      <c r="G804" s="6"/>
      <c r="AA804" s="11" t="str">
        <f t="shared" si="25"/>
        <v/>
      </c>
      <c r="AB804" s="11" t="str">
        <f>IF(LEN($AA804)=0,"N",IF(LEN($AA804)&gt;1,"Error -- Availability entered in an incorrect format",IF($AA804=#REF!,$AA804,IF($AA804=#REF!,$AA804,IF($AA804=#REF!,$AA804,IF($AA804=#REF!,$AA804,IF($AA804=#REF!,$AA804,IF($AA804=#REF!,$AA804,"Error -- Availability entered in an incorrect format"))))))))</f>
        <v>N</v>
      </c>
    </row>
    <row r="805" spans="1:28" s="11" customFormat="1" x14ac:dyDescent="0.25">
      <c r="A805" s="7">
        <v>793</v>
      </c>
      <c r="B805" s="6"/>
      <c r="C805" s="10"/>
      <c r="D805" s="7"/>
      <c r="E805" s="10"/>
      <c r="F805" s="124" t="e">
        <f t="shared" si="24"/>
        <v>#REF!</v>
      </c>
      <c r="G805" s="6"/>
      <c r="AA805" s="11" t="str">
        <f t="shared" si="25"/>
        <v/>
      </c>
      <c r="AB805" s="11" t="str">
        <f>IF(LEN($AA805)=0,"N",IF(LEN($AA805)&gt;1,"Error -- Availability entered in an incorrect format",IF($AA805=#REF!,$AA805,IF($AA805=#REF!,$AA805,IF($AA805=#REF!,$AA805,IF($AA805=#REF!,$AA805,IF($AA805=#REF!,$AA805,IF($AA805=#REF!,$AA805,"Error -- Availability entered in an incorrect format"))))))))</f>
        <v>N</v>
      </c>
    </row>
    <row r="806" spans="1:28" s="11" customFormat="1" x14ac:dyDescent="0.25">
      <c r="A806" s="7">
        <v>794</v>
      </c>
      <c r="B806" s="6"/>
      <c r="C806" s="10"/>
      <c r="D806" s="7"/>
      <c r="E806" s="10"/>
      <c r="F806" s="124" t="e">
        <f t="shared" si="24"/>
        <v>#REF!</v>
      </c>
      <c r="G806" s="6"/>
      <c r="AA806" s="11" t="str">
        <f t="shared" si="25"/>
        <v/>
      </c>
      <c r="AB806" s="11" t="str">
        <f>IF(LEN($AA806)=0,"N",IF(LEN($AA806)&gt;1,"Error -- Availability entered in an incorrect format",IF($AA806=#REF!,$AA806,IF($AA806=#REF!,$AA806,IF($AA806=#REF!,$AA806,IF($AA806=#REF!,$AA806,IF($AA806=#REF!,$AA806,IF($AA806=#REF!,$AA806,"Error -- Availability entered in an incorrect format"))))))))</f>
        <v>N</v>
      </c>
    </row>
    <row r="807" spans="1:28" s="11" customFormat="1" x14ac:dyDescent="0.25">
      <c r="A807" s="7">
        <v>795</v>
      </c>
      <c r="B807" s="6"/>
      <c r="C807" s="10"/>
      <c r="D807" s="7"/>
      <c r="E807" s="10"/>
      <c r="F807" s="124" t="e">
        <f t="shared" si="24"/>
        <v>#REF!</v>
      </c>
      <c r="G807" s="6"/>
      <c r="AA807" s="11" t="str">
        <f t="shared" si="25"/>
        <v/>
      </c>
      <c r="AB807" s="11" t="str">
        <f>IF(LEN($AA807)=0,"N",IF(LEN($AA807)&gt;1,"Error -- Availability entered in an incorrect format",IF($AA807=#REF!,$AA807,IF($AA807=#REF!,$AA807,IF($AA807=#REF!,$AA807,IF($AA807=#REF!,$AA807,IF($AA807=#REF!,$AA807,IF($AA807=#REF!,$AA807,"Error -- Availability entered in an incorrect format"))))))))</f>
        <v>N</v>
      </c>
    </row>
    <row r="808" spans="1:28" s="11" customFormat="1" x14ac:dyDescent="0.25">
      <c r="A808" s="7">
        <v>796</v>
      </c>
      <c r="B808" s="6"/>
      <c r="C808" s="10"/>
      <c r="D808" s="7"/>
      <c r="E808" s="10"/>
      <c r="F808" s="124" t="e">
        <f t="shared" si="24"/>
        <v>#REF!</v>
      </c>
      <c r="G808" s="6"/>
      <c r="AA808" s="11" t="str">
        <f t="shared" si="25"/>
        <v/>
      </c>
      <c r="AB808" s="11" t="str">
        <f>IF(LEN($AA808)=0,"N",IF(LEN($AA808)&gt;1,"Error -- Availability entered in an incorrect format",IF($AA808=#REF!,$AA808,IF($AA808=#REF!,$AA808,IF($AA808=#REF!,$AA808,IF($AA808=#REF!,$AA808,IF($AA808=#REF!,$AA808,IF($AA808=#REF!,$AA808,"Error -- Availability entered in an incorrect format"))))))))</f>
        <v>N</v>
      </c>
    </row>
    <row r="809" spans="1:28" s="11" customFormat="1" x14ac:dyDescent="0.25">
      <c r="A809" s="7">
        <v>797</v>
      </c>
      <c r="B809" s="6"/>
      <c r="C809" s="10"/>
      <c r="D809" s="7"/>
      <c r="E809" s="10"/>
      <c r="F809" s="124" t="e">
        <f t="shared" si="24"/>
        <v>#REF!</v>
      </c>
      <c r="G809" s="6"/>
      <c r="AA809" s="11" t="str">
        <f t="shared" si="25"/>
        <v/>
      </c>
      <c r="AB809" s="11" t="str">
        <f>IF(LEN($AA809)=0,"N",IF(LEN($AA809)&gt;1,"Error -- Availability entered in an incorrect format",IF($AA809=#REF!,$AA809,IF($AA809=#REF!,$AA809,IF($AA809=#REF!,$AA809,IF($AA809=#REF!,$AA809,IF($AA809=#REF!,$AA809,IF($AA809=#REF!,$AA809,"Error -- Availability entered in an incorrect format"))))))))</f>
        <v>N</v>
      </c>
    </row>
    <row r="810" spans="1:28" s="11" customFormat="1" x14ac:dyDescent="0.25">
      <c r="A810" s="7">
        <v>798</v>
      </c>
      <c r="B810" s="6"/>
      <c r="C810" s="10"/>
      <c r="D810" s="7"/>
      <c r="E810" s="10"/>
      <c r="F810" s="124" t="e">
        <f t="shared" si="24"/>
        <v>#REF!</v>
      </c>
      <c r="G810" s="6"/>
      <c r="AA810" s="11" t="str">
        <f t="shared" si="25"/>
        <v/>
      </c>
      <c r="AB810" s="11" t="str">
        <f>IF(LEN($AA810)=0,"N",IF(LEN($AA810)&gt;1,"Error -- Availability entered in an incorrect format",IF($AA810=#REF!,$AA810,IF($AA810=#REF!,$AA810,IF($AA810=#REF!,$AA810,IF($AA810=#REF!,$AA810,IF($AA810=#REF!,$AA810,IF($AA810=#REF!,$AA810,"Error -- Availability entered in an incorrect format"))))))))</f>
        <v>N</v>
      </c>
    </row>
    <row r="811" spans="1:28" s="11" customFormat="1" x14ac:dyDescent="0.25">
      <c r="A811" s="7">
        <v>799</v>
      </c>
      <c r="B811" s="6"/>
      <c r="C811" s="10"/>
      <c r="D811" s="7"/>
      <c r="E811" s="10"/>
      <c r="F811" s="124" t="e">
        <f t="shared" si="24"/>
        <v>#REF!</v>
      </c>
      <c r="G811" s="6"/>
      <c r="AA811" s="11" t="str">
        <f t="shared" si="25"/>
        <v/>
      </c>
      <c r="AB811" s="11" t="str">
        <f>IF(LEN($AA811)=0,"N",IF(LEN($AA811)&gt;1,"Error -- Availability entered in an incorrect format",IF($AA811=#REF!,$AA811,IF($AA811=#REF!,$AA811,IF($AA811=#REF!,$AA811,IF($AA811=#REF!,$AA811,IF($AA811=#REF!,$AA811,IF($AA811=#REF!,$AA811,"Error -- Availability entered in an incorrect format"))))))))</f>
        <v>N</v>
      </c>
    </row>
    <row r="812" spans="1:28" s="11" customFormat="1" x14ac:dyDescent="0.25">
      <c r="A812" s="7">
        <v>800</v>
      </c>
      <c r="B812" s="6"/>
      <c r="C812" s="10"/>
      <c r="D812" s="7"/>
      <c r="E812" s="10"/>
      <c r="F812" s="124" t="e">
        <f t="shared" si="24"/>
        <v>#REF!</v>
      </c>
      <c r="G812" s="6"/>
      <c r="AA812" s="11" t="str">
        <f t="shared" si="25"/>
        <v/>
      </c>
      <c r="AB812" s="11" t="str">
        <f>IF(LEN($AA812)=0,"N",IF(LEN($AA812)&gt;1,"Error -- Availability entered in an incorrect format",IF($AA812=#REF!,$AA812,IF($AA812=#REF!,$AA812,IF($AA812=#REF!,$AA812,IF($AA812=#REF!,$AA812,IF($AA812=#REF!,$AA812,IF($AA812=#REF!,$AA812,"Error -- Availability entered in an incorrect format"))))))))</f>
        <v>N</v>
      </c>
    </row>
    <row r="813" spans="1:28" s="11" customFormat="1" x14ac:dyDescent="0.25">
      <c r="A813" s="7">
        <v>801</v>
      </c>
      <c r="B813" s="6"/>
      <c r="C813" s="10"/>
      <c r="D813" s="7"/>
      <c r="E813" s="10"/>
      <c r="F813" s="124" t="e">
        <f t="shared" si="24"/>
        <v>#REF!</v>
      </c>
      <c r="G813" s="6"/>
      <c r="AA813" s="11" t="str">
        <f t="shared" si="25"/>
        <v/>
      </c>
      <c r="AB813" s="11" t="str">
        <f>IF(LEN($AA813)=0,"N",IF(LEN($AA813)&gt;1,"Error -- Availability entered in an incorrect format",IF($AA813=#REF!,$AA813,IF($AA813=#REF!,$AA813,IF($AA813=#REF!,$AA813,IF($AA813=#REF!,$AA813,IF($AA813=#REF!,$AA813,IF($AA813=#REF!,$AA813,"Error -- Availability entered in an incorrect format"))))))))</f>
        <v>N</v>
      </c>
    </row>
    <row r="814" spans="1:28" s="11" customFormat="1" x14ac:dyDescent="0.25">
      <c r="A814" s="7">
        <v>802</v>
      </c>
      <c r="B814" s="6"/>
      <c r="C814" s="10"/>
      <c r="D814" s="7"/>
      <c r="E814" s="10"/>
      <c r="F814" s="124" t="e">
        <f t="shared" si="24"/>
        <v>#REF!</v>
      </c>
      <c r="G814" s="6"/>
      <c r="AA814" s="11" t="str">
        <f t="shared" si="25"/>
        <v/>
      </c>
      <c r="AB814" s="11" t="str">
        <f>IF(LEN($AA814)=0,"N",IF(LEN($AA814)&gt;1,"Error -- Availability entered in an incorrect format",IF($AA814=#REF!,$AA814,IF($AA814=#REF!,$AA814,IF($AA814=#REF!,$AA814,IF($AA814=#REF!,$AA814,IF($AA814=#REF!,$AA814,IF($AA814=#REF!,$AA814,"Error -- Availability entered in an incorrect format"))))))))</f>
        <v>N</v>
      </c>
    </row>
    <row r="815" spans="1:28" s="11" customFormat="1" x14ac:dyDescent="0.25">
      <c r="A815" s="7">
        <v>803</v>
      </c>
      <c r="B815" s="6"/>
      <c r="C815" s="10"/>
      <c r="D815" s="7"/>
      <c r="E815" s="10"/>
      <c r="F815" s="124" t="e">
        <f t="shared" si="24"/>
        <v>#REF!</v>
      </c>
      <c r="G815" s="6"/>
      <c r="AA815" s="11" t="str">
        <f t="shared" si="25"/>
        <v/>
      </c>
      <c r="AB815" s="11" t="str">
        <f>IF(LEN($AA815)=0,"N",IF(LEN($AA815)&gt;1,"Error -- Availability entered in an incorrect format",IF($AA815=#REF!,$AA815,IF($AA815=#REF!,$AA815,IF($AA815=#REF!,$AA815,IF($AA815=#REF!,$AA815,IF($AA815=#REF!,$AA815,IF($AA815=#REF!,$AA815,"Error -- Availability entered in an incorrect format"))))))))</f>
        <v>N</v>
      </c>
    </row>
    <row r="816" spans="1:28" s="11" customFormat="1" x14ac:dyDescent="0.25">
      <c r="A816" s="7">
        <v>804</v>
      </c>
      <c r="B816" s="6"/>
      <c r="C816" s="10"/>
      <c r="D816" s="7"/>
      <c r="E816" s="10"/>
      <c r="F816" s="124" t="e">
        <f t="shared" si="24"/>
        <v>#REF!</v>
      </c>
      <c r="G816" s="6"/>
      <c r="AA816" s="11" t="str">
        <f t="shared" si="25"/>
        <v/>
      </c>
      <c r="AB816" s="11" t="str">
        <f>IF(LEN($AA816)=0,"N",IF(LEN($AA816)&gt;1,"Error -- Availability entered in an incorrect format",IF($AA816=#REF!,$AA816,IF($AA816=#REF!,$AA816,IF($AA816=#REF!,$AA816,IF($AA816=#REF!,$AA816,IF($AA816=#REF!,$AA816,IF($AA816=#REF!,$AA816,"Error -- Availability entered in an incorrect format"))))))))</f>
        <v>N</v>
      </c>
    </row>
    <row r="817" spans="1:28" s="11" customFormat="1" x14ac:dyDescent="0.25">
      <c r="A817" s="7">
        <v>805</v>
      </c>
      <c r="B817" s="6"/>
      <c r="C817" s="10"/>
      <c r="D817" s="7"/>
      <c r="E817" s="10"/>
      <c r="F817" s="124" t="e">
        <f t="shared" si="24"/>
        <v>#REF!</v>
      </c>
      <c r="G817" s="6"/>
      <c r="AA817" s="11" t="str">
        <f t="shared" si="25"/>
        <v/>
      </c>
      <c r="AB817" s="11" t="str">
        <f>IF(LEN($AA817)=0,"N",IF(LEN($AA817)&gt;1,"Error -- Availability entered in an incorrect format",IF($AA817=#REF!,$AA817,IF($AA817=#REF!,$AA817,IF($AA817=#REF!,$AA817,IF($AA817=#REF!,$AA817,IF($AA817=#REF!,$AA817,IF($AA817=#REF!,$AA817,"Error -- Availability entered in an incorrect format"))))))))</f>
        <v>N</v>
      </c>
    </row>
    <row r="818" spans="1:28" s="11" customFormat="1" x14ac:dyDescent="0.25">
      <c r="A818" s="7">
        <v>806</v>
      </c>
      <c r="B818" s="6"/>
      <c r="C818" s="10"/>
      <c r="D818" s="7"/>
      <c r="E818" s="10"/>
      <c r="F818" s="124" t="e">
        <f t="shared" si="24"/>
        <v>#REF!</v>
      </c>
      <c r="G818" s="6"/>
      <c r="AA818" s="11" t="str">
        <f t="shared" si="25"/>
        <v/>
      </c>
      <c r="AB818" s="11" t="str">
        <f>IF(LEN($AA818)=0,"N",IF(LEN($AA818)&gt;1,"Error -- Availability entered in an incorrect format",IF($AA818=#REF!,$AA818,IF($AA818=#REF!,$AA818,IF($AA818=#REF!,$AA818,IF($AA818=#REF!,$AA818,IF($AA818=#REF!,$AA818,IF($AA818=#REF!,$AA818,"Error -- Availability entered in an incorrect format"))))))))</f>
        <v>N</v>
      </c>
    </row>
    <row r="819" spans="1:28" s="11" customFormat="1" x14ac:dyDescent="0.25">
      <c r="A819" s="7">
        <v>807</v>
      </c>
      <c r="B819" s="6"/>
      <c r="C819" s="10"/>
      <c r="D819" s="7"/>
      <c r="E819" s="10"/>
      <c r="F819" s="124" t="e">
        <f t="shared" si="24"/>
        <v>#REF!</v>
      </c>
      <c r="G819" s="6"/>
      <c r="AA819" s="11" t="str">
        <f t="shared" si="25"/>
        <v/>
      </c>
      <c r="AB819" s="11" t="str">
        <f>IF(LEN($AA819)=0,"N",IF(LEN($AA819)&gt;1,"Error -- Availability entered in an incorrect format",IF($AA819=#REF!,$AA819,IF($AA819=#REF!,$AA819,IF($AA819=#REF!,$AA819,IF($AA819=#REF!,$AA819,IF($AA819=#REF!,$AA819,IF($AA819=#REF!,$AA819,"Error -- Availability entered in an incorrect format"))))))))</f>
        <v>N</v>
      </c>
    </row>
    <row r="820" spans="1:28" s="11" customFormat="1" x14ac:dyDescent="0.25">
      <c r="A820" s="7">
        <v>808</v>
      </c>
      <c r="B820" s="6"/>
      <c r="C820" s="10"/>
      <c r="D820" s="7"/>
      <c r="E820" s="10"/>
      <c r="F820" s="124" t="e">
        <f t="shared" si="24"/>
        <v>#REF!</v>
      </c>
      <c r="G820" s="6"/>
      <c r="AA820" s="11" t="str">
        <f t="shared" si="25"/>
        <v/>
      </c>
      <c r="AB820" s="11" t="str">
        <f>IF(LEN($AA820)=0,"N",IF(LEN($AA820)&gt;1,"Error -- Availability entered in an incorrect format",IF($AA820=#REF!,$AA820,IF($AA820=#REF!,$AA820,IF($AA820=#REF!,$AA820,IF($AA820=#REF!,$AA820,IF($AA820=#REF!,$AA820,IF($AA820=#REF!,$AA820,"Error -- Availability entered in an incorrect format"))))))))</f>
        <v>N</v>
      </c>
    </row>
    <row r="821" spans="1:28" s="11" customFormat="1" x14ac:dyDescent="0.25">
      <c r="A821" s="7">
        <v>809</v>
      </c>
      <c r="B821" s="6"/>
      <c r="C821" s="10"/>
      <c r="D821" s="7"/>
      <c r="E821" s="10"/>
      <c r="F821" s="124" t="e">
        <f t="shared" si="24"/>
        <v>#REF!</v>
      </c>
      <c r="G821" s="6"/>
      <c r="AA821" s="11" t="str">
        <f t="shared" si="25"/>
        <v/>
      </c>
      <c r="AB821" s="11" t="str">
        <f>IF(LEN($AA821)=0,"N",IF(LEN($AA821)&gt;1,"Error -- Availability entered in an incorrect format",IF($AA821=#REF!,$AA821,IF($AA821=#REF!,$AA821,IF($AA821=#REF!,$AA821,IF($AA821=#REF!,$AA821,IF($AA821=#REF!,$AA821,IF($AA821=#REF!,$AA821,"Error -- Availability entered in an incorrect format"))))))))</f>
        <v>N</v>
      </c>
    </row>
    <row r="822" spans="1:28" s="11" customFormat="1" x14ac:dyDescent="0.25">
      <c r="A822" s="7">
        <v>810</v>
      </c>
      <c r="B822" s="6"/>
      <c r="C822" s="10"/>
      <c r="D822" s="7"/>
      <c r="E822" s="10"/>
      <c r="F822" s="124" t="e">
        <f t="shared" si="24"/>
        <v>#REF!</v>
      </c>
      <c r="G822" s="6"/>
      <c r="AA822" s="11" t="str">
        <f t="shared" si="25"/>
        <v/>
      </c>
      <c r="AB822" s="11" t="str">
        <f>IF(LEN($AA822)=0,"N",IF(LEN($AA822)&gt;1,"Error -- Availability entered in an incorrect format",IF($AA822=#REF!,$AA822,IF($AA822=#REF!,$AA822,IF($AA822=#REF!,$AA822,IF($AA822=#REF!,$AA822,IF($AA822=#REF!,$AA822,IF($AA822=#REF!,$AA822,"Error -- Availability entered in an incorrect format"))))))))</f>
        <v>N</v>
      </c>
    </row>
    <row r="823" spans="1:28" s="11" customFormat="1" x14ac:dyDescent="0.25">
      <c r="A823" s="7">
        <v>811</v>
      </c>
      <c r="B823" s="6"/>
      <c r="C823" s="10"/>
      <c r="D823" s="7"/>
      <c r="E823" s="10"/>
      <c r="F823" s="124" t="e">
        <f t="shared" si="24"/>
        <v>#REF!</v>
      </c>
      <c r="G823" s="6"/>
      <c r="AA823" s="11" t="str">
        <f t="shared" si="25"/>
        <v/>
      </c>
      <c r="AB823" s="11" t="str">
        <f>IF(LEN($AA823)=0,"N",IF(LEN($AA823)&gt;1,"Error -- Availability entered in an incorrect format",IF($AA823=#REF!,$AA823,IF($AA823=#REF!,$AA823,IF($AA823=#REF!,$AA823,IF($AA823=#REF!,$AA823,IF($AA823=#REF!,$AA823,IF($AA823=#REF!,$AA823,"Error -- Availability entered in an incorrect format"))))))))</f>
        <v>N</v>
      </c>
    </row>
    <row r="824" spans="1:28" s="11" customFormat="1" x14ac:dyDescent="0.25">
      <c r="A824" s="7">
        <v>812</v>
      </c>
      <c r="B824" s="6"/>
      <c r="C824" s="10"/>
      <c r="D824" s="7"/>
      <c r="E824" s="10"/>
      <c r="F824" s="124" t="e">
        <f t="shared" si="24"/>
        <v>#REF!</v>
      </c>
      <c r="G824" s="6"/>
      <c r="AA824" s="11" t="str">
        <f t="shared" si="25"/>
        <v/>
      </c>
      <c r="AB824" s="11" t="str">
        <f>IF(LEN($AA824)=0,"N",IF(LEN($AA824)&gt;1,"Error -- Availability entered in an incorrect format",IF($AA824=#REF!,$AA824,IF($AA824=#REF!,$AA824,IF($AA824=#REF!,$AA824,IF($AA824=#REF!,$AA824,IF($AA824=#REF!,$AA824,IF($AA824=#REF!,$AA824,"Error -- Availability entered in an incorrect format"))))))))</f>
        <v>N</v>
      </c>
    </row>
    <row r="825" spans="1:28" s="11" customFormat="1" x14ac:dyDescent="0.25">
      <c r="A825" s="7">
        <v>813</v>
      </c>
      <c r="B825" s="6"/>
      <c r="C825" s="10"/>
      <c r="D825" s="7"/>
      <c r="E825" s="10"/>
      <c r="F825" s="124" t="e">
        <f t="shared" si="24"/>
        <v>#REF!</v>
      </c>
      <c r="G825" s="6"/>
      <c r="AA825" s="11" t="str">
        <f t="shared" si="25"/>
        <v/>
      </c>
      <c r="AB825" s="11" t="str">
        <f>IF(LEN($AA825)=0,"N",IF(LEN($AA825)&gt;1,"Error -- Availability entered in an incorrect format",IF($AA825=#REF!,$AA825,IF($AA825=#REF!,$AA825,IF($AA825=#REF!,$AA825,IF($AA825=#REF!,$AA825,IF($AA825=#REF!,$AA825,IF($AA825=#REF!,$AA825,"Error -- Availability entered in an incorrect format"))))))))</f>
        <v>N</v>
      </c>
    </row>
    <row r="826" spans="1:28" s="11" customFormat="1" x14ac:dyDescent="0.25">
      <c r="A826" s="7">
        <v>814</v>
      </c>
      <c r="B826" s="6"/>
      <c r="C826" s="10"/>
      <c r="D826" s="7"/>
      <c r="E826" s="10"/>
      <c r="F826" s="124" t="e">
        <f t="shared" si="24"/>
        <v>#REF!</v>
      </c>
      <c r="G826" s="6"/>
      <c r="AA826" s="11" t="str">
        <f t="shared" si="25"/>
        <v/>
      </c>
      <c r="AB826" s="11" t="str">
        <f>IF(LEN($AA826)=0,"N",IF(LEN($AA826)&gt;1,"Error -- Availability entered in an incorrect format",IF($AA826=#REF!,$AA826,IF($AA826=#REF!,$AA826,IF($AA826=#REF!,$AA826,IF($AA826=#REF!,$AA826,IF($AA826=#REF!,$AA826,IF($AA826=#REF!,$AA826,"Error -- Availability entered in an incorrect format"))))))))</f>
        <v>N</v>
      </c>
    </row>
    <row r="827" spans="1:28" s="11" customFormat="1" x14ac:dyDescent="0.25">
      <c r="A827" s="7">
        <v>815</v>
      </c>
      <c r="B827" s="6"/>
      <c r="C827" s="10"/>
      <c r="D827" s="7"/>
      <c r="E827" s="10"/>
      <c r="F827" s="124" t="e">
        <f t="shared" si="24"/>
        <v>#REF!</v>
      </c>
      <c r="G827" s="6"/>
      <c r="AA827" s="11" t="str">
        <f t="shared" si="25"/>
        <v/>
      </c>
      <c r="AB827" s="11" t="str">
        <f>IF(LEN($AA827)=0,"N",IF(LEN($AA827)&gt;1,"Error -- Availability entered in an incorrect format",IF($AA827=#REF!,$AA827,IF($AA827=#REF!,$AA827,IF($AA827=#REF!,$AA827,IF($AA827=#REF!,$AA827,IF($AA827=#REF!,$AA827,IF($AA827=#REF!,$AA827,"Error -- Availability entered in an incorrect format"))))))))</f>
        <v>N</v>
      </c>
    </row>
    <row r="828" spans="1:28" s="11" customFormat="1" x14ac:dyDescent="0.25">
      <c r="A828" s="7">
        <v>816</v>
      </c>
      <c r="B828" s="6"/>
      <c r="C828" s="10"/>
      <c r="D828" s="7"/>
      <c r="E828" s="10"/>
      <c r="F828" s="124" t="e">
        <f t="shared" si="24"/>
        <v>#REF!</v>
      </c>
      <c r="G828" s="6"/>
      <c r="AA828" s="11" t="str">
        <f t="shared" si="25"/>
        <v/>
      </c>
      <c r="AB828" s="11" t="str">
        <f>IF(LEN($AA828)=0,"N",IF(LEN($AA828)&gt;1,"Error -- Availability entered in an incorrect format",IF($AA828=#REF!,$AA828,IF($AA828=#REF!,$AA828,IF($AA828=#REF!,$AA828,IF($AA828=#REF!,$AA828,IF($AA828=#REF!,$AA828,IF($AA828=#REF!,$AA828,"Error -- Availability entered in an incorrect format"))))))))</f>
        <v>N</v>
      </c>
    </row>
    <row r="829" spans="1:28" s="11" customFormat="1" x14ac:dyDescent="0.25">
      <c r="A829" s="7">
        <v>817</v>
      </c>
      <c r="B829" s="6"/>
      <c r="C829" s="10"/>
      <c r="D829" s="7"/>
      <c r="E829" s="10"/>
      <c r="F829" s="124" t="e">
        <f t="shared" si="24"/>
        <v>#REF!</v>
      </c>
      <c r="G829" s="6"/>
      <c r="AA829" s="11" t="str">
        <f t="shared" si="25"/>
        <v/>
      </c>
      <c r="AB829" s="11" t="str">
        <f>IF(LEN($AA829)=0,"N",IF(LEN($AA829)&gt;1,"Error -- Availability entered in an incorrect format",IF($AA829=#REF!,$AA829,IF($AA829=#REF!,$AA829,IF($AA829=#REF!,$AA829,IF($AA829=#REF!,$AA829,IF($AA829=#REF!,$AA829,IF($AA829=#REF!,$AA829,"Error -- Availability entered in an incorrect format"))))))))</f>
        <v>N</v>
      </c>
    </row>
    <row r="830" spans="1:28" s="11" customFormat="1" x14ac:dyDescent="0.25">
      <c r="A830" s="7">
        <v>818</v>
      </c>
      <c r="B830" s="6"/>
      <c r="C830" s="10"/>
      <c r="D830" s="7"/>
      <c r="E830" s="10"/>
      <c r="F830" s="124" t="e">
        <f t="shared" si="24"/>
        <v>#REF!</v>
      </c>
      <c r="G830" s="6"/>
      <c r="AA830" s="11" t="str">
        <f t="shared" si="25"/>
        <v/>
      </c>
      <c r="AB830" s="11" t="str">
        <f>IF(LEN($AA830)=0,"N",IF(LEN($AA830)&gt;1,"Error -- Availability entered in an incorrect format",IF($AA830=#REF!,$AA830,IF($AA830=#REF!,$AA830,IF($AA830=#REF!,$AA830,IF($AA830=#REF!,$AA830,IF($AA830=#REF!,$AA830,IF($AA830=#REF!,$AA830,"Error -- Availability entered in an incorrect format"))))))))</f>
        <v>N</v>
      </c>
    </row>
    <row r="831" spans="1:28" s="11" customFormat="1" x14ac:dyDescent="0.25">
      <c r="A831" s="7">
        <v>819</v>
      </c>
      <c r="B831" s="6"/>
      <c r="C831" s="10"/>
      <c r="D831" s="7"/>
      <c r="E831" s="10"/>
      <c r="F831" s="124" t="e">
        <f t="shared" si="24"/>
        <v>#REF!</v>
      </c>
      <c r="G831" s="6"/>
      <c r="AA831" s="11" t="str">
        <f t="shared" si="25"/>
        <v/>
      </c>
      <c r="AB831" s="11" t="str">
        <f>IF(LEN($AA831)=0,"N",IF(LEN($AA831)&gt;1,"Error -- Availability entered in an incorrect format",IF($AA831=#REF!,$AA831,IF($AA831=#REF!,$AA831,IF($AA831=#REF!,$AA831,IF($AA831=#REF!,$AA831,IF($AA831=#REF!,$AA831,IF($AA831=#REF!,$AA831,"Error -- Availability entered in an incorrect format"))))))))</f>
        <v>N</v>
      </c>
    </row>
    <row r="832" spans="1:28" s="11" customFormat="1" x14ac:dyDescent="0.25">
      <c r="A832" s="7">
        <v>820</v>
      </c>
      <c r="B832" s="6"/>
      <c r="C832" s="10"/>
      <c r="D832" s="7"/>
      <c r="E832" s="10"/>
      <c r="F832" s="124" t="e">
        <f t="shared" si="24"/>
        <v>#REF!</v>
      </c>
      <c r="G832" s="6"/>
      <c r="AA832" s="11" t="str">
        <f t="shared" si="25"/>
        <v/>
      </c>
      <c r="AB832" s="11" t="str">
        <f>IF(LEN($AA832)=0,"N",IF(LEN($AA832)&gt;1,"Error -- Availability entered in an incorrect format",IF($AA832=#REF!,$AA832,IF($AA832=#REF!,$AA832,IF($AA832=#REF!,$AA832,IF($AA832=#REF!,$AA832,IF($AA832=#REF!,$AA832,IF($AA832=#REF!,$AA832,"Error -- Availability entered in an incorrect format"))))))))</f>
        <v>N</v>
      </c>
    </row>
    <row r="833" spans="1:28" s="11" customFormat="1" x14ac:dyDescent="0.25">
      <c r="A833" s="7">
        <v>821</v>
      </c>
      <c r="B833" s="6"/>
      <c r="C833" s="10"/>
      <c r="D833" s="7"/>
      <c r="E833" s="10"/>
      <c r="F833" s="124" t="e">
        <f t="shared" si="24"/>
        <v>#REF!</v>
      </c>
      <c r="G833" s="6"/>
      <c r="AA833" s="11" t="str">
        <f t="shared" si="25"/>
        <v/>
      </c>
      <c r="AB833" s="11" t="str">
        <f>IF(LEN($AA833)=0,"N",IF(LEN($AA833)&gt;1,"Error -- Availability entered in an incorrect format",IF($AA833=#REF!,$AA833,IF($AA833=#REF!,$AA833,IF($AA833=#REF!,$AA833,IF($AA833=#REF!,$AA833,IF($AA833=#REF!,$AA833,IF($AA833=#REF!,$AA833,"Error -- Availability entered in an incorrect format"))))))))</f>
        <v>N</v>
      </c>
    </row>
    <row r="834" spans="1:28" s="11" customFormat="1" x14ac:dyDescent="0.25">
      <c r="A834" s="7">
        <v>822</v>
      </c>
      <c r="B834" s="6"/>
      <c r="C834" s="10"/>
      <c r="D834" s="7"/>
      <c r="E834" s="10"/>
      <c r="F834" s="124" t="e">
        <f t="shared" si="24"/>
        <v>#REF!</v>
      </c>
      <c r="G834" s="6"/>
      <c r="AA834" s="11" t="str">
        <f t="shared" si="25"/>
        <v/>
      </c>
      <c r="AB834" s="11" t="str">
        <f>IF(LEN($AA834)=0,"N",IF(LEN($AA834)&gt;1,"Error -- Availability entered in an incorrect format",IF($AA834=#REF!,$AA834,IF($AA834=#REF!,$AA834,IF($AA834=#REF!,$AA834,IF($AA834=#REF!,$AA834,IF($AA834=#REF!,$AA834,IF($AA834=#REF!,$AA834,"Error -- Availability entered in an incorrect format"))))))))</f>
        <v>N</v>
      </c>
    </row>
    <row r="835" spans="1:28" s="11" customFormat="1" x14ac:dyDescent="0.25">
      <c r="A835" s="7">
        <v>823</v>
      </c>
      <c r="B835" s="6"/>
      <c r="C835" s="10"/>
      <c r="D835" s="7"/>
      <c r="E835" s="10"/>
      <c r="F835" s="124" t="e">
        <f t="shared" si="24"/>
        <v>#REF!</v>
      </c>
      <c r="G835" s="6"/>
      <c r="AA835" s="11" t="str">
        <f t="shared" si="25"/>
        <v/>
      </c>
      <c r="AB835" s="11" t="str">
        <f>IF(LEN($AA835)=0,"N",IF(LEN($AA835)&gt;1,"Error -- Availability entered in an incorrect format",IF($AA835=#REF!,$AA835,IF($AA835=#REF!,$AA835,IF($AA835=#REF!,$AA835,IF($AA835=#REF!,$AA835,IF($AA835=#REF!,$AA835,IF($AA835=#REF!,$AA835,"Error -- Availability entered in an incorrect format"))))))))</f>
        <v>N</v>
      </c>
    </row>
    <row r="836" spans="1:28" s="11" customFormat="1" x14ac:dyDescent="0.25">
      <c r="A836" s="7">
        <v>824</v>
      </c>
      <c r="B836" s="6"/>
      <c r="C836" s="10"/>
      <c r="D836" s="7"/>
      <c r="E836" s="10"/>
      <c r="F836" s="124" t="e">
        <f t="shared" si="24"/>
        <v>#REF!</v>
      </c>
      <c r="G836" s="6"/>
      <c r="AA836" s="11" t="str">
        <f t="shared" si="25"/>
        <v/>
      </c>
      <c r="AB836" s="11" t="str">
        <f>IF(LEN($AA836)=0,"N",IF(LEN($AA836)&gt;1,"Error -- Availability entered in an incorrect format",IF($AA836=#REF!,$AA836,IF($AA836=#REF!,$AA836,IF($AA836=#REF!,$AA836,IF($AA836=#REF!,$AA836,IF($AA836=#REF!,$AA836,IF($AA836=#REF!,$AA836,"Error -- Availability entered in an incorrect format"))))))))</f>
        <v>N</v>
      </c>
    </row>
    <row r="837" spans="1:28" s="11" customFormat="1" x14ac:dyDescent="0.25">
      <c r="A837" s="7">
        <v>825</v>
      </c>
      <c r="B837" s="6"/>
      <c r="C837" s="10"/>
      <c r="D837" s="7"/>
      <c r="E837" s="10"/>
      <c r="F837" s="124" t="e">
        <f t="shared" si="24"/>
        <v>#REF!</v>
      </c>
      <c r="G837" s="6"/>
      <c r="AA837" s="11" t="str">
        <f t="shared" si="25"/>
        <v/>
      </c>
      <c r="AB837" s="11" t="str">
        <f>IF(LEN($AA837)=0,"N",IF(LEN($AA837)&gt;1,"Error -- Availability entered in an incorrect format",IF($AA837=#REF!,$AA837,IF($AA837=#REF!,$AA837,IF($AA837=#REF!,$AA837,IF($AA837=#REF!,$AA837,IF($AA837=#REF!,$AA837,IF($AA837=#REF!,$AA837,"Error -- Availability entered in an incorrect format"))))))))</f>
        <v>N</v>
      </c>
    </row>
    <row r="838" spans="1:28" s="11" customFormat="1" x14ac:dyDescent="0.25">
      <c r="A838" s="7">
        <v>826</v>
      </c>
      <c r="B838" s="6"/>
      <c r="C838" s="10"/>
      <c r="D838" s="7"/>
      <c r="E838" s="10"/>
      <c r="F838" s="124" t="e">
        <f t="shared" si="24"/>
        <v>#REF!</v>
      </c>
      <c r="G838" s="6"/>
      <c r="AA838" s="11" t="str">
        <f t="shared" si="25"/>
        <v/>
      </c>
      <c r="AB838" s="11" t="str">
        <f>IF(LEN($AA838)=0,"N",IF(LEN($AA838)&gt;1,"Error -- Availability entered in an incorrect format",IF($AA838=#REF!,$AA838,IF($AA838=#REF!,$AA838,IF($AA838=#REF!,$AA838,IF($AA838=#REF!,$AA838,IF($AA838=#REF!,$AA838,IF($AA838=#REF!,$AA838,"Error -- Availability entered in an incorrect format"))))))))</f>
        <v>N</v>
      </c>
    </row>
    <row r="839" spans="1:28" s="11" customFormat="1" x14ac:dyDescent="0.25">
      <c r="A839" s="7">
        <v>827</v>
      </c>
      <c r="B839" s="6"/>
      <c r="C839" s="10"/>
      <c r="D839" s="7"/>
      <c r="E839" s="10"/>
      <c r="F839" s="124" t="e">
        <f t="shared" si="24"/>
        <v>#REF!</v>
      </c>
      <c r="G839" s="6"/>
      <c r="AA839" s="11" t="str">
        <f t="shared" si="25"/>
        <v/>
      </c>
      <c r="AB839" s="11" t="str">
        <f>IF(LEN($AA839)=0,"N",IF(LEN($AA839)&gt;1,"Error -- Availability entered in an incorrect format",IF($AA839=#REF!,$AA839,IF($AA839=#REF!,$AA839,IF($AA839=#REF!,$AA839,IF($AA839=#REF!,$AA839,IF($AA839=#REF!,$AA839,IF($AA839=#REF!,$AA839,"Error -- Availability entered in an incorrect format"))))))))</f>
        <v>N</v>
      </c>
    </row>
    <row r="840" spans="1:28" s="11" customFormat="1" x14ac:dyDescent="0.25">
      <c r="A840" s="7">
        <v>828</v>
      </c>
      <c r="B840" s="6"/>
      <c r="C840" s="10"/>
      <c r="D840" s="7"/>
      <c r="E840" s="10"/>
      <c r="F840" s="124" t="e">
        <f t="shared" si="24"/>
        <v>#REF!</v>
      </c>
      <c r="G840" s="6"/>
      <c r="AA840" s="11" t="str">
        <f t="shared" si="25"/>
        <v/>
      </c>
      <c r="AB840" s="11" t="str">
        <f>IF(LEN($AA840)=0,"N",IF(LEN($AA840)&gt;1,"Error -- Availability entered in an incorrect format",IF($AA840=#REF!,$AA840,IF($AA840=#REF!,$AA840,IF($AA840=#REF!,$AA840,IF($AA840=#REF!,$AA840,IF($AA840=#REF!,$AA840,IF($AA840=#REF!,$AA840,"Error -- Availability entered in an incorrect format"))))))))</f>
        <v>N</v>
      </c>
    </row>
    <row r="841" spans="1:28" s="11" customFormat="1" x14ac:dyDescent="0.25">
      <c r="A841" s="7">
        <v>829</v>
      </c>
      <c r="B841" s="6"/>
      <c r="C841" s="10"/>
      <c r="D841" s="7"/>
      <c r="E841" s="10"/>
      <c r="F841" s="124" t="e">
        <f t="shared" si="24"/>
        <v>#REF!</v>
      </c>
      <c r="G841" s="6"/>
      <c r="AA841" s="11" t="str">
        <f t="shared" si="25"/>
        <v/>
      </c>
      <c r="AB841" s="11" t="str">
        <f>IF(LEN($AA841)=0,"N",IF(LEN($AA841)&gt;1,"Error -- Availability entered in an incorrect format",IF($AA841=#REF!,$AA841,IF($AA841=#REF!,$AA841,IF($AA841=#REF!,$AA841,IF($AA841=#REF!,$AA841,IF($AA841=#REF!,$AA841,IF($AA841=#REF!,$AA841,"Error -- Availability entered in an incorrect format"))))))))</f>
        <v>N</v>
      </c>
    </row>
    <row r="842" spans="1:28" s="11" customFormat="1" x14ac:dyDescent="0.25">
      <c r="A842" s="7">
        <v>830</v>
      </c>
      <c r="B842" s="6"/>
      <c r="C842" s="10"/>
      <c r="D842" s="7"/>
      <c r="E842" s="10"/>
      <c r="F842" s="124" t="e">
        <f t="shared" si="24"/>
        <v>#REF!</v>
      </c>
      <c r="G842" s="6"/>
      <c r="AA842" s="11" t="str">
        <f t="shared" si="25"/>
        <v/>
      </c>
      <c r="AB842" s="11" t="str">
        <f>IF(LEN($AA842)=0,"N",IF(LEN($AA842)&gt;1,"Error -- Availability entered in an incorrect format",IF($AA842=#REF!,$AA842,IF($AA842=#REF!,$AA842,IF($AA842=#REF!,$AA842,IF($AA842=#REF!,$AA842,IF($AA842=#REF!,$AA842,IF($AA842=#REF!,$AA842,"Error -- Availability entered in an incorrect format"))))))))</f>
        <v>N</v>
      </c>
    </row>
    <row r="843" spans="1:28" s="11" customFormat="1" x14ac:dyDescent="0.25">
      <c r="A843" s="7">
        <v>831</v>
      </c>
      <c r="B843" s="6"/>
      <c r="C843" s="10"/>
      <c r="D843" s="7"/>
      <c r="E843" s="10"/>
      <c r="F843" s="124" t="e">
        <f t="shared" si="24"/>
        <v>#REF!</v>
      </c>
      <c r="G843" s="6"/>
      <c r="AA843" s="11" t="str">
        <f t="shared" si="25"/>
        <v/>
      </c>
      <c r="AB843" s="11" t="str">
        <f>IF(LEN($AA843)=0,"N",IF(LEN($AA843)&gt;1,"Error -- Availability entered in an incorrect format",IF($AA843=#REF!,$AA843,IF($AA843=#REF!,$AA843,IF($AA843=#REF!,$AA843,IF($AA843=#REF!,$AA843,IF($AA843=#REF!,$AA843,IF($AA843=#REF!,$AA843,"Error -- Availability entered in an incorrect format"))))))))</f>
        <v>N</v>
      </c>
    </row>
    <row r="844" spans="1:28" s="11" customFormat="1" x14ac:dyDescent="0.25">
      <c r="A844" s="7">
        <v>832</v>
      </c>
      <c r="B844" s="6"/>
      <c r="C844" s="10"/>
      <c r="D844" s="7"/>
      <c r="E844" s="10"/>
      <c r="F844" s="124" t="e">
        <f t="shared" si="24"/>
        <v>#REF!</v>
      </c>
      <c r="G844" s="6"/>
      <c r="AA844" s="11" t="str">
        <f t="shared" si="25"/>
        <v/>
      </c>
      <c r="AB844" s="11" t="str">
        <f>IF(LEN($AA844)=0,"N",IF(LEN($AA844)&gt;1,"Error -- Availability entered in an incorrect format",IF($AA844=#REF!,$AA844,IF($AA844=#REF!,$AA844,IF($AA844=#REF!,$AA844,IF($AA844=#REF!,$AA844,IF($AA844=#REF!,$AA844,IF($AA844=#REF!,$AA844,"Error -- Availability entered in an incorrect format"))))))))</f>
        <v>N</v>
      </c>
    </row>
    <row r="845" spans="1:28" s="11" customFormat="1" x14ac:dyDescent="0.25">
      <c r="A845" s="7">
        <v>833</v>
      </c>
      <c r="B845" s="6"/>
      <c r="C845" s="10"/>
      <c r="D845" s="7"/>
      <c r="E845" s="10"/>
      <c r="F845" s="124" t="e">
        <f t="shared" si="24"/>
        <v>#REF!</v>
      </c>
      <c r="G845" s="6"/>
      <c r="AA845" s="11" t="str">
        <f t="shared" si="25"/>
        <v/>
      </c>
      <c r="AB845" s="11" t="str">
        <f>IF(LEN($AA845)=0,"N",IF(LEN($AA845)&gt;1,"Error -- Availability entered in an incorrect format",IF($AA845=#REF!,$AA845,IF($AA845=#REF!,$AA845,IF($AA845=#REF!,$AA845,IF($AA845=#REF!,$AA845,IF($AA845=#REF!,$AA845,IF($AA845=#REF!,$AA845,"Error -- Availability entered in an incorrect format"))))))))</f>
        <v>N</v>
      </c>
    </row>
    <row r="846" spans="1:28" s="11" customFormat="1" x14ac:dyDescent="0.25">
      <c r="A846" s="7">
        <v>834</v>
      </c>
      <c r="B846" s="6"/>
      <c r="C846" s="10"/>
      <c r="D846" s="7"/>
      <c r="E846" s="10"/>
      <c r="F846" s="124" t="e">
        <f t="shared" ref="F846:F909" si="26">IF($D$10=$A$9,"N/A",$D$10)</f>
        <v>#REF!</v>
      </c>
      <c r="G846" s="6"/>
      <c r="AA846" s="11" t="str">
        <f t="shared" ref="AA846:AA909" si="27">TRIM($D846)</f>
        <v/>
      </c>
      <c r="AB846" s="11" t="str">
        <f>IF(LEN($AA846)=0,"N",IF(LEN($AA846)&gt;1,"Error -- Availability entered in an incorrect format",IF($AA846=#REF!,$AA846,IF($AA846=#REF!,$AA846,IF($AA846=#REF!,$AA846,IF($AA846=#REF!,$AA846,IF($AA846=#REF!,$AA846,IF($AA846=#REF!,$AA846,"Error -- Availability entered in an incorrect format"))))))))</f>
        <v>N</v>
      </c>
    </row>
    <row r="847" spans="1:28" s="11" customFormat="1" x14ac:dyDescent="0.25">
      <c r="A847" s="7">
        <v>835</v>
      </c>
      <c r="B847" s="6"/>
      <c r="C847" s="10"/>
      <c r="D847" s="7"/>
      <c r="E847" s="10"/>
      <c r="F847" s="124" t="e">
        <f t="shared" si="26"/>
        <v>#REF!</v>
      </c>
      <c r="G847" s="6"/>
      <c r="AA847" s="11" t="str">
        <f t="shared" si="27"/>
        <v/>
      </c>
      <c r="AB847" s="11" t="str">
        <f>IF(LEN($AA847)=0,"N",IF(LEN($AA847)&gt;1,"Error -- Availability entered in an incorrect format",IF($AA847=#REF!,$AA847,IF($AA847=#REF!,$AA847,IF($AA847=#REF!,$AA847,IF($AA847=#REF!,$AA847,IF($AA847=#REF!,$AA847,IF($AA847=#REF!,$AA847,"Error -- Availability entered in an incorrect format"))))))))</f>
        <v>N</v>
      </c>
    </row>
    <row r="848" spans="1:28" s="11" customFormat="1" x14ac:dyDescent="0.25">
      <c r="A848" s="7">
        <v>836</v>
      </c>
      <c r="B848" s="6"/>
      <c r="C848" s="10"/>
      <c r="D848" s="7"/>
      <c r="E848" s="10"/>
      <c r="F848" s="124" t="e">
        <f t="shared" si="26"/>
        <v>#REF!</v>
      </c>
      <c r="G848" s="6"/>
      <c r="AA848" s="11" t="str">
        <f t="shared" si="27"/>
        <v/>
      </c>
      <c r="AB848" s="11" t="str">
        <f>IF(LEN($AA848)=0,"N",IF(LEN($AA848)&gt;1,"Error -- Availability entered in an incorrect format",IF($AA848=#REF!,$AA848,IF($AA848=#REF!,$AA848,IF($AA848=#REF!,$AA848,IF($AA848=#REF!,$AA848,IF($AA848=#REF!,$AA848,IF($AA848=#REF!,$AA848,"Error -- Availability entered in an incorrect format"))))))))</f>
        <v>N</v>
      </c>
    </row>
    <row r="849" spans="1:28" s="11" customFormat="1" x14ac:dyDescent="0.25">
      <c r="A849" s="7">
        <v>837</v>
      </c>
      <c r="B849" s="6"/>
      <c r="C849" s="10"/>
      <c r="D849" s="7"/>
      <c r="E849" s="10"/>
      <c r="F849" s="124" t="e">
        <f t="shared" si="26"/>
        <v>#REF!</v>
      </c>
      <c r="G849" s="6"/>
      <c r="AA849" s="11" t="str">
        <f t="shared" si="27"/>
        <v/>
      </c>
      <c r="AB849" s="11" t="str">
        <f>IF(LEN($AA849)=0,"N",IF(LEN($AA849)&gt;1,"Error -- Availability entered in an incorrect format",IF($AA849=#REF!,$AA849,IF($AA849=#REF!,$AA849,IF($AA849=#REF!,$AA849,IF($AA849=#REF!,$AA849,IF($AA849=#REF!,$AA849,IF($AA849=#REF!,$AA849,"Error -- Availability entered in an incorrect format"))))))))</f>
        <v>N</v>
      </c>
    </row>
    <row r="850" spans="1:28" s="11" customFormat="1" x14ac:dyDescent="0.25">
      <c r="A850" s="7">
        <v>838</v>
      </c>
      <c r="B850" s="6"/>
      <c r="C850" s="10"/>
      <c r="D850" s="7"/>
      <c r="E850" s="10"/>
      <c r="F850" s="124" t="e">
        <f t="shared" si="26"/>
        <v>#REF!</v>
      </c>
      <c r="G850" s="6"/>
      <c r="AA850" s="11" t="str">
        <f t="shared" si="27"/>
        <v/>
      </c>
      <c r="AB850" s="11" t="str">
        <f>IF(LEN($AA850)=0,"N",IF(LEN($AA850)&gt;1,"Error -- Availability entered in an incorrect format",IF($AA850=#REF!,$AA850,IF($AA850=#REF!,$AA850,IF($AA850=#REF!,$AA850,IF($AA850=#REF!,$AA850,IF($AA850=#REF!,$AA850,IF($AA850=#REF!,$AA850,"Error -- Availability entered in an incorrect format"))))))))</f>
        <v>N</v>
      </c>
    </row>
    <row r="851" spans="1:28" s="11" customFormat="1" x14ac:dyDescent="0.25">
      <c r="A851" s="7">
        <v>839</v>
      </c>
      <c r="B851" s="6"/>
      <c r="C851" s="10"/>
      <c r="D851" s="7"/>
      <c r="E851" s="10"/>
      <c r="F851" s="124" t="e">
        <f t="shared" si="26"/>
        <v>#REF!</v>
      </c>
      <c r="G851" s="6"/>
      <c r="AA851" s="11" t="str">
        <f t="shared" si="27"/>
        <v/>
      </c>
      <c r="AB851" s="11" t="str">
        <f>IF(LEN($AA851)=0,"N",IF(LEN($AA851)&gt;1,"Error -- Availability entered in an incorrect format",IF($AA851=#REF!,$AA851,IF($AA851=#REF!,$AA851,IF($AA851=#REF!,$AA851,IF($AA851=#REF!,$AA851,IF($AA851=#REF!,$AA851,IF($AA851=#REF!,$AA851,"Error -- Availability entered in an incorrect format"))))))))</f>
        <v>N</v>
      </c>
    </row>
    <row r="852" spans="1:28" s="11" customFormat="1" x14ac:dyDescent="0.25">
      <c r="A852" s="7">
        <v>840</v>
      </c>
      <c r="B852" s="6"/>
      <c r="C852" s="10"/>
      <c r="D852" s="7"/>
      <c r="E852" s="10"/>
      <c r="F852" s="124" t="e">
        <f t="shared" si="26"/>
        <v>#REF!</v>
      </c>
      <c r="G852" s="6"/>
      <c r="AA852" s="11" t="str">
        <f t="shared" si="27"/>
        <v/>
      </c>
      <c r="AB852" s="11" t="str">
        <f>IF(LEN($AA852)=0,"N",IF(LEN($AA852)&gt;1,"Error -- Availability entered in an incorrect format",IF($AA852=#REF!,$AA852,IF($AA852=#REF!,$AA852,IF($AA852=#REF!,$AA852,IF($AA852=#REF!,$AA852,IF($AA852=#REF!,$AA852,IF($AA852=#REF!,$AA852,"Error -- Availability entered in an incorrect format"))))))))</f>
        <v>N</v>
      </c>
    </row>
    <row r="853" spans="1:28" s="11" customFormat="1" x14ac:dyDescent="0.25">
      <c r="A853" s="7">
        <v>841</v>
      </c>
      <c r="B853" s="6"/>
      <c r="C853" s="10"/>
      <c r="D853" s="7"/>
      <c r="E853" s="10"/>
      <c r="F853" s="124" t="e">
        <f t="shared" si="26"/>
        <v>#REF!</v>
      </c>
      <c r="G853" s="6"/>
      <c r="AA853" s="11" t="str">
        <f t="shared" si="27"/>
        <v/>
      </c>
      <c r="AB853" s="11" t="str">
        <f>IF(LEN($AA853)=0,"N",IF(LEN($AA853)&gt;1,"Error -- Availability entered in an incorrect format",IF($AA853=#REF!,$AA853,IF($AA853=#REF!,$AA853,IF($AA853=#REF!,$AA853,IF($AA853=#REF!,$AA853,IF($AA853=#REF!,$AA853,IF($AA853=#REF!,$AA853,"Error -- Availability entered in an incorrect format"))))))))</f>
        <v>N</v>
      </c>
    </row>
    <row r="854" spans="1:28" s="11" customFormat="1" x14ac:dyDescent="0.25">
      <c r="A854" s="7">
        <v>842</v>
      </c>
      <c r="B854" s="6"/>
      <c r="C854" s="10"/>
      <c r="D854" s="7"/>
      <c r="E854" s="10"/>
      <c r="F854" s="124" t="e">
        <f t="shared" si="26"/>
        <v>#REF!</v>
      </c>
      <c r="G854" s="6"/>
      <c r="AA854" s="11" t="str">
        <f t="shared" si="27"/>
        <v/>
      </c>
      <c r="AB854" s="11" t="str">
        <f>IF(LEN($AA854)=0,"N",IF(LEN($AA854)&gt;1,"Error -- Availability entered in an incorrect format",IF($AA854=#REF!,$AA854,IF($AA854=#REF!,$AA854,IF($AA854=#REF!,$AA854,IF($AA854=#REF!,$AA854,IF($AA854=#REF!,$AA854,IF($AA854=#REF!,$AA854,"Error -- Availability entered in an incorrect format"))))))))</f>
        <v>N</v>
      </c>
    </row>
    <row r="855" spans="1:28" s="11" customFormat="1" x14ac:dyDescent="0.25">
      <c r="A855" s="7">
        <v>843</v>
      </c>
      <c r="B855" s="6"/>
      <c r="C855" s="10"/>
      <c r="D855" s="7"/>
      <c r="E855" s="10"/>
      <c r="F855" s="124" t="e">
        <f t="shared" si="26"/>
        <v>#REF!</v>
      </c>
      <c r="G855" s="6"/>
      <c r="AA855" s="11" t="str">
        <f t="shared" si="27"/>
        <v/>
      </c>
      <c r="AB855" s="11" t="str">
        <f>IF(LEN($AA855)=0,"N",IF(LEN($AA855)&gt;1,"Error -- Availability entered in an incorrect format",IF($AA855=#REF!,$AA855,IF($AA855=#REF!,$AA855,IF($AA855=#REF!,$AA855,IF($AA855=#REF!,$AA855,IF($AA855=#REF!,$AA855,IF($AA855=#REF!,$AA855,"Error -- Availability entered in an incorrect format"))))))))</f>
        <v>N</v>
      </c>
    </row>
    <row r="856" spans="1:28" s="11" customFormat="1" x14ac:dyDescent="0.25">
      <c r="A856" s="7">
        <v>844</v>
      </c>
      <c r="B856" s="6"/>
      <c r="C856" s="10"/>
      <c r="D856" s="7"/>
      <c r="E856" s="10"/>
      <c r="F856" s="124" t="e">
        <f t="shared" si="26"/>
        <v>#REF!</v>
      </c>
      <c r="G856" s="6"/>
      <c r="AA856" s="11" t="str">
        <f t="shared" si="27"/>
        <v/>
      </c>
      <c r="AB856" s="11" t="str">
        <f>IF(LEN($AA856)=0,"N",IF(LEN($AA856)&gt;1,"Error -- Availability entered in an incorrect format",IF($AA856=#REF!,$AA856,IF($AA856=#REF!,$AA856,IF($AA856=#REF!,$AA856,IF($AA856=#REF!,$AA856,IF($AA856=#REF!,$AA856,IF($AA856=#REF!,$AA856,"Error -- Availability entered in an incorrect format"))))))))</f>
        <v>N</v>
      </c>
    </row>
    <row r="857" spans="1:28" s="11" customFormat="1" x14ac:dyDescent="0.25">
      <c r="A857" s="7">
        <v>845</v>
      </c>
      <c r="B857" s="6"/>
      <c r="C857" s="10"/>
      <c r="D857" s="7"/>
      <c r="E857" s="10"/>
      <c r="F857" s="124" t="e">
        <f t="shared" si="26"/>
        <v>#REF!</v>
      </c>
      <c r="G857" s="6"/>
      <c r="AA857" s="11" t="str">
        <f t="shared" si="27"/>
        <v/>
      </c>
      <c r="AB857" s="11" t="str">
        <f>IF(LEN($AA857)=0,"N",IF(LEN($AA857)&gt;1,"Error -- Availability entered in an incorrect format",IF($AA857=#REF!,$AA857,IF($AA857=#REF!,$AA857,IF($AA857=#REF!,$AA857,IF($AA857=#REF!,$AA857,IF($AA857=#REF!,$AA857,IF($AA857=#REF!,$AA857,"Error -- Availability entered in an incorrect format"))))))))</f>
        <v>N</v>
      </c>
    </row>
    <row r="858" spans="1:28" s="11" customFormat="1" x14ac:dyDescent="0.25">
      <c r="A858" s="7">
        <v>846</v>
      </c>
      <c r="B858" s="6"/>
      <c r="C858" s="10"/>
      <c r="D858" s="7"/>
      <c r="E858" s="10"/>
      <c r="F858" s="124" t="e">
        <f t="shared" si="26"/>
        <v>#REF!</v>
      </c>
      <c r="G858" s="6"/>
      <c r="AA858" s="11" t="str">
        <f t="shared" si="27"/>
        <v/>
      </c>
      <c r="AB858" s="11" t="str">
        <f>IF(LEN($AA858)=0,"N",IF(LEN($AA858)&gt;1,"Error -- Availability entered in an incorrect format",IF($AA858=#REF!,$AA858,IF($AA858=#REF!,$AA858,IF($AA858=#REF!,$AA858,IF($AA858=#REF!,$AA858,IF($AA858=#REF!,$AA858,IF($AA858=#REF!,$AA858,"Error -- Availability entered in an incorrect format"))))))))</f>
        <v>N</v>
      </c>
    </row>
    <row r="859" spans="1:28" s="11" customFormat="1" x14ac:dyDescent="0.25">
      <c r="A859" s="7">
        <v>847</v>
      </c>
      <c r="B859" s="6"/>
      <c r="C859" s="10"/>
      <c r="D859" s="7"/>
      <c r="E859" s="10"/>
      <c r="F859" s="124" t="e">
        <f t="shared" si="26"/>
        <v>#REF!</v>
      </c>
      <c r="G859" s="6"/>
      <c r="AA859" s="11" t="str">
        <f t="shared" si="27"/>
        <v/>
      </c>
      <c r="AB859" s="11" t="str">
        <f>IF(LEN($AA859)=0,"N",IF(LEN($AA859)&gt;1,"Error -- Availability entered in an incorrect format",IF($AA859=#REF!,$AA859,IF($AA859=#REF!,$AA859,IF($AA859=#REF!,$AA859,IF($AA859=#REF!,$AA859,IF($AA859=#REF!,$AA859,IF($AA859=#REF!,$AA859,"Error -- Availability entered in an incorrect format"))))))))</f>
        <v>N</v>
      </c>
    </row>
    <row r="860" spans="1:28" s="11" customFormat="1" x14ac:dyDescent="0.25">
      <c r="A860" s="7">
        <v>848</v>
      </c>
      <c r="B860" s="6"/>
      <c r="C860" s="10"/>
      <c r="D860" s="7"/>
      <c r="E860" s="10"/>
      <c r="F860" s="124" t="e">
        <f t="shared" si="26"/>
        <v>#REF!</v>
      </c>
      <c r="G860" s="6"/>
      <c r="AA860" s="11" t="str">
        <f t="shared" si="27"/>
        <v/>
      </c>
      <c r="AB860" s="11" t="str">
        <f>IF(LEN($AA860)=0,"N",IF(LEN($AA860)&gt;1,"Error -- Availability entered in an incorrect format",IF($AA860=#REF!,$AA860,IF($AA860=#REF!,$AA860,IF($AA860=#REF!,$AA860,IF($AA860=#REF!,$AA860,IF($AA860=#REF!,$AA860,IF($AA860=#REF!,$AA860,"Error -- Availability entered in an incorrect format"))))))))</f>
        <v>N</v>
      </c>
    </row>
    <row r="861" spans="1:28" s="11" customFormat="1" x14ac:dyDescent="0.25">
      <c r="A861" s="7">
        <v>849</v>
      </c>
      <c r="B861" s="6"/>
      <c r="C861" s="10"/>
      <c r="D861" s="7"/>
      <c r="E861" s="10"/>
      <c r="F861" s="124" t="e">
        <f t="shared" si="26"/>
        <v>#REF!</v>
      </c>
      <c r="G861" s="6"/>
      <c r="AA861" s="11" t="str">
        <f t="shared" si="27"/>
        <v/>
      </c>
      <c r="AB861" s="11" t="str">
        <f>IF(LEN($AA861)=0,"N",IF(LEN($AA861)&gt;1,"Error -- Availability entered in an incorrect format",IF($AA861=#REF!,$AA861,IF($AA861=#REF!,$AA861,IF($AA861=#REF!,$AA861,IF($AA861=#REF!,$AA861,IF($AA861=#REF!,$AA861,IF($AA861=#REF!,$AA861,"Error -- Availability entered in an incorrect format"))))))))</f>
        <v>N</v>
      </c>
    </row>
    <row r="862" spans="1:28" s="11" customFormat="1" x14ac:dyDescent="0.25">
      <c r="A862" s="7">
        <v>850</v>
      </c>
      <c r="B862" s="6"/>
      <c r="C862" s="10"/>
      <c r="D862" s="7"/>
      <c r="E862" s="10"/>
      <c r="F862" s="124" t="e">
        <f t="shared" si="26"/>
        <v>#REF!</v>
      </c>
      <c r="G862" s="6"/>
      <c r="AA862" s="11" t="str">
        <f t="shared" si="27"/>
        <v/>
      </c>
      <c r="AB862" s="11" t="str">
        <f>IF(LEN($AA862)=0,"N",IF(LEN($AA862)&gt;1,"Error -- Availability entered in an incorrect format",IF($AA862=#REF!,$AA862,IF($AA862=#REF!,$AA862,IF($AA862=#REF!,$AA862,IF($AA862=#REF!,$AA862,IF($AA862=#REF!,$AA862,IF($AA862=#REF!,$AA862,"Error -- Availability entered in an incorrect format"))))))))</f>
        <v>N</v>
      </c>
    </row>
    <row r="863" spans="1:28" s="11" customFormat="1" x14ac:dyDescent="0.25">
      <c r="A863" s="7">
        <v>851</v>
      </c>
      <c r="B863" s="6"/>
      <c r="C863" s="10"/>
      <c r="D863" s="7"/>
      <c r="E863" s="10"/>
      <c r="F863" s="124" t="e">
        <f t="shared" si="26"/>
        <v>#REF!</v>
      </c>
      <c r="G863" s="6"/>
      <c r="AA863" s="11" t="str">
        <f t="shared" si="27"/>
        <v/>
      </c>
      <c r="AB863" s="11" t="str">
        <f>IF(LEN($AA863)=0,"N",IF(LEN($AA863)&gt;1,"Error -- Availability entered in an incorrect format",IF($AA863=#REF!,$AA863,IF($AA863=#REF!,$AA863,IF($AA863=#REF!,$AA863,IF($AA863=#REF!,$AA863,IF($AA863=#REF!,$AA863,IF($AA863=#REF!,$AA863,"Error -- Availability entered in an incorrect format"))))))))</f>
        <v>N</v>
      </c>
    </row>
    <row r="864" spans="1:28" s="11" customFormat="1" x14ac:dyDescent="0.25">
      <c r="A864" s="7">
        <v>852</v>
      </c>
      <c r="B864" s="6"/>
      <c r="C864" s="10"/>
      <c r="D864" s="7"/>
      <c r="E864" s="10"/>
      <c r="F864" s="124" t="e">
        <f t="shared" si="26"/>
        <v>#REF!</v>
      </c>
      <c r="G864" s="6"/>
      <c r="AA864" s="11" t="str">
        <f t="shared" si="27"/>
        <v/>
      </c>
      <c r="AB864" s="11" t="str">
        <f>IF(LEN($AA864)=0,"N",IF(LEN($AA864)&gt;1,"Error -- Availability entered in an incorrect format",IF($AA864=#REF!,$AA864,IF($AA864=#REF!,$AA864,IF($AA864=#REF!,$AA864,IF($AA864=#REF!,$AA864,IF($AA864=#REF!,$AA864,IF($AA864=#REF!,$AA864,"Error -- Availability entered in an incorrect format"))))))))</f>
        <v>N</v>
      </c>
    </row>
    <row r="865" spans="1:28" s="11" customFormat="1" x14ac:dyDescent="0.25">
      <c r="A865" s="7">
        <v>853</v>
      </c>
      <c r="B865" s="6"/>
      <c r="C865" s="10"/>
      <c r="D865" s="7"/>
      <c r="E865" s="10"/>
      <c r="F865" s="124" t="e">
        <f t="shared" si="26"/>
        <v>#REF!</v>
      </c>
      <c r="G865" s="6"/>
      <c r="AA865" s="11" t="str">
        <f t="shared" si="27"/>
        <v/>
      </c>
      <c r="AB865" s="11" t="str">
        <f>IF(LEN($AA865)=0,"N",IF(LEN($AA865)&gt;1,"Error -- Availability entered in an incorrect format",IF($AA865=#REF!,$AA865,IF($AA865=#REF!,$AA865,IF($AA865=#REF!,$AA865,IF($AA865=#REF!,$AA865,IF($AA865=#REF!,$AA865,IF($AA865=#REF!,$AA865,"Error -- Availability entered in an incorrect format"))))))))</f>
        <v>N</v>
      </c>
    </row>
    <row r="866" spans="1:28" s="11" customFormat="1" x14ac:dyDescent="0.25">
      <c r="A866" s="7">
        <v>854</v>
      </c>
      <c r="B866" s="6"/>
      <c r="C866" s="10"/>
      <c r="D866" s="7"/>
      <c r="E866" s="10"/>
      <c r="F866" s="124" t="e">
        <f t="shared" si="26"/>
        <v>#REF!</v>
      </c>
      <c r="G866" s="6"/>
      <c r="AA866" s="11" t="str">
        <f t="shared" si="27"/>
        <v/>
      </c>
      <c r="AB866" s="11" t="str">
        <f>IF(LEN($AA866)=0,"N",IF(LEN($AA866)&gt;1,"Error -- Availability entered in an incorrect format",IF($AA866=#REF!,$AA866,IF($AA866=#REF!,$AA866,IF($AA866=#REF!,$AA866,IF($AA866=#REF!,$AA866,IF($AA866=#REF!,$AA866,IF($AA866=#REF!,$AA866,"Error -- Availability entered in an incorrect format"))))))))</f>
        <v>N</v>
      </c>
    </row>
    <row r="867" spans="1:28" s="11" customFormat="1" x14ac:dyDescent="0.25">
      <c r="A867" s="7">
        <v>855</v>
      </c>
      <c r="B867" s="6"/>
      <c r="C867" s="10"/>
      <c r="D867" s="7"/>
      <c r="E867" s="10"/>
      <c r="F867" s="124" t="e">
        <f t="shared" si="26"/>
        <v>#REF!</v>
      </c>
      <c r="G867" s="6"/>
      <c r="AA867" s="11" t="str">
        <f t="shared" si="27"/>
        <v/>
      </c>
      <c r="AB867" s="11" t="str">
        <f>IF(LEN($AA867)=0,"N",IF(LEN($AA867)&gt;1,"Error -- Availability entered in an incorrect format",IF($AA867=#REF!,$AA867,IF($AA867=#REF!,$AA867,IF($AA867=#REF!,$AA867,IF($AA867=#REF!,$AA867,IF($AA867=#REF!,$AA867,IF($AA867=#REF!,$AA867,"Error -- Availability entered in an incorrect format"))))))))</f>
        <v>N</v>
      </c>
    </row>
    <row r="868" spans="1:28" s="11" customFormat="1" x14ac:dyDescent="0.25">
      <c r="A868" s="7">
        <v>856</v>
      </c>
      <c r="B868" s="6"/>
      <c r="C868" s="10"/>
      <c r="D868" s="7"/>
      <c r="E868" s="10"/>
      <c r="F868" s="124" t="e">
        <f t="shared" si="26"/>
        <v>#REF!</v>
      </c>
      <c r="G868" s="6"/>
      <c r="AA868" s="11" t="str">
        <f t="shared" si="27"/>
        <v/>
      </c>
      <c r="AB868" s="11" t="str">
        <f>IF(LEN($AA868)=0,"N",IF(LEN($AA868)&gt;1,"Error -- Availability entered in an incorrect format",IF($AA868=#REF!,$AA868,IF($AA868=#REF!,$AA868,IF($AA868=#REF!,$AA868,IF($AA868=#REF!,$AA868,IF($AA868=#REF!,$AA868,IF($AA868=#REF!,$AA868,"Error -- Availability entered in an incorrect format"))))))))</f>
        <v>N</v>
      </c>
    </row>
    <row r="869" spans="1:28" s="11" customFormat="1" x14ac:dyDescent="0.25">
      <c r="A869" s="7">
        <v>857</v>
      </c>
      <c r="B869" s="6"/>
      <c r="C869" s="10"/>
      <c r="D869" s="7"/>
      <c r="E869" s="10"/>
      <c r="F869" s="124" t="e">
        <f t="shared" si="26"/>
        <v>#REF!</v>
      </c>
      <c r="G869" s="6"/>
      <c r="AA869" s="11" t="str">
        <f t="shared" si="27"/>
        <v/>
      </c>
      <c r="AB869" s="11" t="str">
        <f>IF(LEN($AA869)=0,"N",IF(LEN($AA869)&gt;1,"Error -- Availability entered in an incorrect format",IF($AA869=#REF!,$AA869,IF($AA869=#REF!,$AA869,IF($AA869=#REF!,$AA869,IF($AA869=#REF!,$AA869,IF($AA869=#REF!,$AA869,IF($AA869=#REF!,$AA869,"Error -- Availability entered in an incorrect format"))))))))</f>
        <v>N</v>
      </c>
    </row>
    <row r="870" spans="1:28" s="11" customFormat="1" x14ac:dyDescent="0.25">
      <c r="A870" s="7">
        <v>858</v>
      </c>
      <c r="B870" s="6"/>
      <c r="C870" s="10"/>
      <c r="D870" s="7"/>
      <c r="E870" s="10"/>
      <c r="F870" s="124" t="e">
        <f t="shared" si="26"/>
        <v>#REF!</v>
      </c>
      <c r="G870" s="6"/>
      <c r="AA870" s="11" t="str">
        <f t="shared" si="27"/>
        <v/>
      </c>
      <c r="AB870" s="11" t="str">
        <f>IF(LEN($AA870)=0,"N",IF(LEN($AA870)&gt;1,"Error -- Availability entered in an incorrect format",IF($AA870=#REF!,$AA870,IF($AA870=#REF!,$AA870,IF($AA870=#REF!,$AA870,IF($AA870=#REF!,$AA870,IF($AA870=#REF!,$AA870,IF($AA870=#REF!,$AA870,"Error -- Availability entered in an incorrect format"))))))))</f>
        <v>N</v>
      </c>
    </row>
    <row r="871" spans="1:28" s="11" customFormat="1" x14ac:dyDescent="0.25">
      <c r="A871" s="7">
        <v>859</v>
      </c>
      <c r="B871" s="6"/>
      <c r="C871" s="10"/>
      <c r="D871" s="7"/>
      <c r="E871" s="10"/>
      <c r="F871" s="124" t="e">
        <f t="shared" si="26"/>
        <v>#REF!</v>
      </c>
      <c r="G871" s="6"/>
      <c r="AA871" s="11" t="str">
        <f t="shared" si="27"/>
        <v/>
      </c>
      <c r="AB871" s="11" t="str">
        <f>IF(LEN($AA871)=0,"N",IF(LEN($AA871)&gt;1,"Error -- Availability entered in an incorrect format",IF($AA871=#REF!,$AA871,IF($AA871=#REF!,$AA871,IF($AA871=#REF!,$AA871,IF($AA871=#REF!,$AA871,IF($AA871=#REF!,$AA871,IF($AA871=#REF!,$AA871,"Error -- Availability entered in an incorrect format"))))))))</f>
        <v>N</v>
      </c>
    </row>
    <row r="872" spans="1:28" s="11" customFormat="1" x14ac:dyDescent="0.25">
      <c r="A872" s="7">
        <v>860</v>
      </c>
      <c r="B872" s="6"/>
      <c r="C872" s="10"/>
      <c r="D872" s="7"/>
      <c r="E872" s="10"/>
      <c r="F872" s="124" t="e">
        <f t="shared" si="26"/>
        <v>#REF!</v>
      </c>
      <c r="G872" s="6"/>
      <c r="AA872" s="11" t="str">
        <f t="shared" si="27"/>
        <v/>
      </c>
      <c r="AB872" s="11" t="str">
        <f>IF(LEN($AA872)=0,"N",IF(LEN($AA872)&gt;1,"Error -- Availability entered in an incorrect format",IF($AA872=#REF!,$AA872,IF($AA872=#REF!,$AA872,IF($AA872=#REF!,$AA872,IF($AA872=#REF!,$AA872,IF($AA872=#REF!,$AA872,IF($AA872=#REF!,$AA872,"Error -- Availability entered in an incorrect format"))))))))</f>
        <v>N</v>
      </c>
    </row>
    <row r="873" spans="1:28" s="11" customFormat="1" x14ac:dyDescent="0.25">
      <c r="A873" s="7">
        <v>861</v>
      </c>
      <c r="B873" s="6"/>
      <c r="C873" s="10"/>
      <c r="D873" s="7"/>
      <c r="E873" s="10"/>
      <c r="F873" s="124" t="e">
        <f t="shared" si="26"/>
        <v>#REF!</v>
      </c>
      <c r="G873" s="6"/>
      <c r="AA873" s="11" t="str">
        <f t="shared" si="27"/>
        <v/>
      </c>
      <c r="AB873" s="11" t="str">
        <f>IF(LEN($AA873)=0,"N",IF(LEN($AA873)&gt;1,"Error -- Availability entered in an incorrect format",IF($AA873=#REF!,$AA873,IF($AA873=#REF!,$AA873,IF($AA873=#REF!,$AA873,IF($AA873=#REF!,$AA873,IF($AA873=#REF!,$AA873,IF($AA873=#REF!,$AA873,"Error -- Availability entered in an incorrect format"))))))))</f>
        <v>N</v>
      </c>
    </row>
    <row r="874" spans="1:28" s="11" customFormat="1" x14ac:dyDescent="0.25">
      <c r="A874" s="7">
        <v>862</v>
      </c>
      <c r="B874" s="6"/>
      <c r="C874" s="10"/>
      <c r="D874" s="7"/>
      <c r="E874" s="10"/>
      <c r="F874" s="124" t="e">
        <f t="shared" si="26"/>
        <v>#REF!</v>
      </c>
      <c r="G874" s="6"/>
      <c r="AA874" s="11" t="str">
        <f t="shared" si="27"/>
        <v/>
      </c>
      <c r="AB874" s="11" t="str">
        <f>IF(LEN($AA874)=0,"N",IF(LEN($AA874)&gt;1,"Error -- Availability entered in an incorrect format",IF($AA874=#REF!,$AA874,IF($AA874=#REF!,$AA874,IF($AA874=#REF!,$AA874,IF($AA874=#REF!,$AA874,IF($AA874=#REF!,$AA874,IF($AA874=#REF!,$AA874,"Error -- Availability entered in an incorrect format"))))))))</f>
        <v>N</v>
      </c>
    </row>
    <row r="875" spans="1:28" s="11" customFormat="1" x14ac:dyDescent="0.25">
      <c r="A875" s="7">
        <v>863</v>
      </c>
      <c r="B875" s="6"/>
      <c r="C875" s="10"/>
      <c r="D875" s="7"/>
      <c r="E875" s="10"/>
      <c r="F875" s="124" t="e">
        <f t="shared" si="26"/>
        <v>#REF!</v>
      </c>
      <c r="G875" s="6"/>
      <c r="AA875" s="11" t="str">
        <f t="shared" si="27"/>
        <v/>
      </c>
      <c r="AB875" s="11" t="str">
        <f>IF(LEN($AA875)=0,"N",IF(LEN($AA875)&gt;1,"Error -- Availability entered in an incorrect format",IF($AA875=#REF!,$AA875,IF($AA875=#REF!,$AA875,IF($AA875=#REF!,$AA875,IF($AA875=#REF!,$AA875,IF($AA875=#REF!,$AA875,IF($AA875=#REF!,$AA875,"Error -- Availability entered in an incorrect format"))))))))</f>
        <v>N</v>
      </c>
    </row>
    <row r="876" spans="1:28" s="11" customFormat="1" x14ac:dyDescent="0.25">
      <c r="A876" s="7">
        <v>864</v>
      </c>
      <c r="B876" s="6"/>
      <c r="C876" s="10"/>
      <c r="D876" s="7"/>
      <c r="E876" s="10"/>
      <c r="F876" s="124" t="e">
        <f t="shared" si="26"/>
        <v>#REF!</v>
      </c>
      <c r="G876" s="6"/>
      <c r="AA876" s="11" t="str">
        <f t="shared" si="27"/>
        <v/>
      </c>
      <c r="AB876" s="11" t="str">
        <f>IF(LEN($AA876)=0,"N",IF(LEN($AA876)&gt;1,"Error -- Availability entered in an incorrect format",IF($AA876=#REF!,$AA876,IF($AA876=#REF!,$AA876,IF($AA876=#REF!,$AA876,IF($AA876=#REF!,$AA876,IF($AA876=#REF!,$AA876,IF($AA876=#REF!,$AA876,"Error -- Availability entered in an incorrect format"))))))))</f>
        <v>N</v>
      </c>
    </row>
    <row r="877" spans="1:28" s="11" customFormat="1" x14ac:dyDescent="0.25">
      <c r="A877" s="7">
        <v>865</v>
      </c>
      <c r="B877" s="6"/>
      <c r="C877" s="10"/>
      <c r="D877" s="7"/>
      <c r="E877" s="10"/>
      <c r="F877" s="124" t="e">
        <f t="shared" si="26"/>
        <v>#REF!</v>
      </c>
      <c r="G877" s="6"/>
      <c r="AA877" s="11" t="str">
        <f t="shared" si="27"/>
        <v/>
      </c>
      <c r="AB877" s="11" t="str">
        <f>IF(LEN($AA877)=0,"N",IF(LEN($AA877)&gt;1,"Error -- Availability entered in an incorrect format",IF($AA877=#REF!,$AA877,IF($AA877=#REF!,$AA877,IF($AA877=#REF!,$AA877,IF($AA877=#REF!,$AA877,IF($AA877=#REF!,$AA877,IF($AA877=#REF!,$AA877,"Error -- Availability entered in an incorrect format"))))))))</f>
        <v>N</v>
      </c>
    </row>
    <row r="878" spans="1:28" s="11" customFormat="1" x14ac:dyDescent="0.25">
      <c r="A878" s="7">
        <v>866</v>
      </c>
      <c r="B878" s="6"/>
      <c r="C878" s="10"/>
      <c r="D878" s="7"/>
      <c r="E878" s="10"/>
      <c r="F878" s="124" t="e">
        <f t="shared" si="26"/>
        <v>#REF!</v>
      </c>
      <c r="G878" s="6"/>
      <c r="AA878" s="11" t="str">
        <f t="shared" si="27"/>
        <v/>
      </c>
      <c r="AB878" s="11" t="str">
        <f>IF(LEN($AA878)=0,"N",IF(LEN($AA878)&gt;1,"Error -- Availability entered in an incorrect format",IF($AA878=#REF!,$AA878,IF($AA878=#REF!,$AA878,IF($AA878=#REF!,$AA878,IF($AA878=#REF!,$AA878,IF($AA878=#REF!,$AA878,IF($AA878=#REF!,$AA878,"Error -- Availability entered in an incorrect format"))))))))</f>
        <v>N</v>
      </c>
    </row>
    <row r="879" spans="1:28" s="11" customFormat="1" x14ac:dyDescent="0.25">
      <c r="A879" s="7">
        <v>867</v>
      </c>
      <c r="B879" s="6"/>
      <c r="C879" s="10"/>
      <c r="D879" s="7"/>
      <c r="E879" s="10"/>
      <c r="F879" s="124" t="e">
        <f t="shared" si="26"/>
        <v>#REF!</v>
      </c>
      <c r="G879" s="6"/>
      <c r="AA879" s="11" t="str">
        <f t="shared" si="27"/>
        <v/>
      </c>
      <c r="AB879" s="11" t="str">
        <f>IF(LEN($AA879)=0,"N",IF(LEN($AA879)&gt;1,"Error -- Availability entered in an incorrect format",IF($AA879=#REF!,$AA879,IF($AA879=#REF!,$AA879,IF($AA879=#REF!,$AA879,IF($AA879=#REF!,$AA879,IF($AA879=#REF!,$AA879,IF($AA879=#REF!,$AA879,"Error -- Availability entered in an incorrect format"))))))))</f>
        <v>N</v>
      </c>
    </row>
    <row r="880" spans="1:28" s="11" customFormat="1" x14ac:dyDescent="0.25">
      <c r="A880" s="7">
        <v>868</v>
      </c>
      <c r="B880" s="6"/>
      <c r="C880" s="10"/>
      <c r="D880" s="7"/>
      <c r="E880" s="10"/>
      <c r="F880" s="124" t="e">
        <f t="shared" si="26"/>
        <v>#REF!</v>
      </c>
      <c r="G880" s="6"/>
      <c r="AA880" s="11" t="str">
        <f t="shared" si="27"/>
        <v/>
      </c>
      <c r="AB880" s="11" t="str">
        <f>IF(LEN($AA880)=0,"N",IF(LEN($AA880)&gt;1,"Error -- Availability entered in an incorrect format",IF($AA880=#REF!,$AA880,IF($AA880=#REF!,$AA880,IF($AA880=#REF!,$AA880,IF($AA880=#REF!,$AA880,IF($AA880=#REF!,$AA880,IF($AA880=#REF!,$AA880,"Error -- Availability entered in an incorrect format"))))))))</f>
        <v>N</v>
      </c>
    </row>
    <row r="881" spans="1:28" s="11" customFormat="1" x14ac:dyDescent="0.25">
      <c r="A881" s="7">
        <v>869</v>
      </c>
      <c r="B881" s="6"/>
      <c r="C881" s="10"/>
      <c r="D881" s="7"/>
      <c r="E881" s="10"/>
      <c r="F881" s="124" t="e">
        <f t="shared" si="26"/>
        <v>#REF!</v>
      </c>
      <c r="G881" s="6"/>
      <c r="AA881" s="11" t="str">
        <f t="shared" si="27"/>
        <v/>
      </c>
      <c r="AB881" s="11" t="str">
        <f>IF(LEN($AA881)=0,"N",IF(LEN($AA881)&gt;1,"Error -- Availability entered in an incorrect format",IF($AA881=#REF!,$AA881,IF($AA881=#REF!,$AA881,IF($AA881=#REF!,$AA881,IF($AA881=#REF!,$AA881,IF($AA881=#REF!,$AA881,IF($AA881=#REF!,$AA881,"Error -- Availability entered in an incorrect format"))))))))</f>
        <v>N</v>
      </c>
    </row>
    <row r="882" spans="1:28" s="11" customFormat="1" x14ac:dyDescent="0.25">
      <c r="A882" s="7">
        <v>870</v>
      </c>
      <c r="B882" s="6"/>
      <c r="C882" s="10"/>
      <c r="D882" s="7"/>
      <c r="E882" s="10"/>
      <c r="F882" s="124" t="e">
        <f t="shared" si="26"/>
        <v>#REF!</v>
      </c>
      <c r="G882" s="6"/>
      <c r="AA882" s="11" t="str">
        <f t="shared" si="27"/>
        <v/>
      </c>
      <c r="AB882" s="11" t="str">
        <f>IF(LEN($AA882)=0,"N",IF(LEN($AA882)&gt;1,"Error -- Availability entered in an incorrect format",IF($AA882=#REF!,$AA882,IF($AA882=#REF!,$AA882,IF($AA882=#REF!,$AA882,IF($AA882=#REF!,$AA882,IF($AA882=#REF!,$AA882,IF($AA882=#REF!,$AA882,"Error -- Availability entered in an incorrect format"))))))))</f>
        <v>N</v>
      </c>
    </row>
    <row r="883" spans="1:28" s="11" customFormat="1" x14ac:dyDescent="0.25">
      <c r="A883" s="7">
        <v>871</v>
      </c>
      <c r="B883" s="6"/>
      <c r="C883" s="10"/>
      <c r="D883" s="7"/>
      <c r="E883" s="10"/>
      <c r="F883" s="124" t="e">
        <f t="shared" si="26"/>
        <v>#REF!</v>
      </c>
      <c r="G883" s="6"/>
      <c r="AA883" s="11" t="str">
        <f t="shared" si="27"/>
        <v/>
      </c>
      <c r="AB883" s="11" t="str">
        <f>IF(LEN($AA883)=0,"N",IF(LEN($AA883)&gt;1,"Error -- Availability entered in an incorrect format",IF($AA883=#REF!,$AA883,IF($AA883=#REF!,$AA883,IF($AA883=#REF!,$AA883,IF($AA883=#REF!,$AA883,IF($AA883=#REF!,$AA883,IF($AA883=#REF!,$AA883,"Error -- Availability entered in an incorrect format"))))))))</f>
        <v>N</v>
      </c>
    </row>
    <row r="884" spans="1:28" s="11" customFormat="1" x14ac:dyDescent="0.25">
      <c r="A884" s="7">
        <v>872</v>
      </c>
      <c r="B884" s="6"/>
      <c r="C884" s="10"/>
      <c r="D884" s="7"/>
      <c r="E884" s="10"/>
      <c r="F884" s="124" t="e">
        <f t="shared" si="26"/>
        <v>#REF!</v>
      </c>
      <c r="G884" s="6"/>
      <c r="AA884" s="11" t="str">
        <f t="shared" si="27"/>
        <v/>
      </c>
      <c r="AB884" s="11" t="str">
        <f>IF(LEN($AA884)=0,"N",IF(LEN($AA884)&gt;1,"Error -- Availability entered in an incorrect format",IF($AA884=#REF!,$AA884,IF($AA884=#REF!,$AA884,IF($AA884=#REF!,$AA884,IF($AA884=#REF!,$AA884,IF($AA884=#REF!,$AA884,IF($AA884=#REF!,$AA884,"Error -- Availability entered in an incorrect format"))))))))</f>
        <v>N</v>
      </c>
    </row>
    <row r="885" spans="1:28" s="11" customFormat="1" x14ac:dyDescent="0.25">
      <c r="A885" s="7">
        <v>873</v>
      </c>
      <c r="B885" s="6"/>
      <c r="C885" s="10"/>
      <c r="D885" s="7"/>
      <c r="E885" s="10"/>
      <c r="F885" s="124" t="e">
        <f t="shared" si="26"/>
        <v>#REF!</v>
      </c>
      <c r="G885" s="6"/>
      <c r="AA885" s="11" t="str">
        <f t="shared" si="27"/>
        <v/>
      </c>
      <c r="AB885" s="11" t="str">
        <f>IF(LEN($AA885)=0,"N",IF(LEN($AA885)&gt;1,"Error -- Availability entered in an incorrect format",IF($AA885=#REF!,$AA885,IF($AA885=#REF!,$AA885,IF($AA885=#REF!,$AA885,IF($AA885=#REF!,$AA885,IF($AA885=#REF!,$AA885,IF($AA885=#REF!,$AA885,"Error -- Availability entered in an incorrect format"))))))))</f>
        <v>N</v>
      </c>
    </row>
    <row r="886" spans="1:28" s="11" customFormat="1" x14ac:dyDescent="0.25">
      <c r="A886" s="7">
        <v>874</v>
      </c>
      <c r="B886" s="6"/>
      <c r="C886" s="10"/>
      <c r="D886" s="7"/>
      <c r="E886" s="10"/>
      <c r="F886" s="124" t="e">
        <f t="shared" si="26"/>
        <v>#REF!</v>
      </c>
      <c r="G886" s="6"/>
      <c r="AA886" s="11" t="str">
        <f t="shared" si="27"/>
        <v/>
      </c>
      <c r="AB886" s="11" t="str">
        <f>IF(LEN($AA886)=0,"N",IF(LEN($AA886)&gt;1,"Error -- Availability entered in an incorrect format",IF($AA886=#REF!,$AA886,IF($AA886=#REF!,$AA886,IF($AA886=#REF!,$AA886,IF($AA886=#REF!,$AA886,IF($AA886=#REF!,$AA886,IF($AA886=#REF!,$AA886,"Error -- Availability entered in an incorrect format"))))))))</f>
        <v>N</v>
      </c>
    </row>
    <row r="887" spans="1:28" s="11" customFormat="1" x14ac:dyDescent="0.25">
      <c r="A887" s="7">
        <v>875</v>
      </c>
      <c r="B887" s="6"/>
      <c r="C887" s="10"/>
      <c r="D887" s="7"/>
      <c r="E887" s="10"/>
      <c r="F887" s="124" t="e">
        <f t="shared" si="26"/>
        <v>#REF!</v>
      </c>
      <c r="G887" s="6"/>
      <c r="AA887" s="11" t="str">
        <f t="shared" si="27"/>
        <v/>
      </c>
      <c r="AB887" s="11" t="str">
        <f>IF(LEN($AA887)=0,"N",IF(LEN($AA887)&gt;1,"Error -- Availability entered in an incorrect format",IF($AA887=#REF!,$AA887,IF($AA887=#REF!,$AA887,IF($AA887=#REF!,$AA887,IF($AA887=#REF!,$AA887,IF($AA887=#REF!,$AA887,IF($AA887=#REF!,$AA887,"Error -- Availability entered in an incorrect format"))))))))</f>
        <v>N</v>
      </c>
    </row>
    <row r="888" spans="1:28" s="11" customFormat="1" x14ac:dyDescent="0.25">
      <c r="A888" s="7">
        <v>876</v>
      </c>
      <c r="B888" s="6"/>
      <c r="C888" s="10"/>
      <c r="D888" s="7"/>
      <c r="E888" s="10"/>
      <c r="F888" s="124" t="e">
        <f t="shared" si="26"/>
        <v>#REF!</v>
      </c>
      <c r="G888" s="6"/>
      <c r="AA888" s="11" t="str">
        <f t="shared" si="27"/>
        <v/>
      </c>
      <c r="AB888" s="11" t="str">
        <f>IF(LEN($AA888)=0,"N",IF(LEN($AA888)&gt;1,"Error -- Availability entered in an incorrect format",IF($AA888=#REF!,$AA888,IF($AA888=#REF!,$AA888,IF($AA888=#REF!,$AA888,IF($AA888=#REF!,$AA888,IF($AA888=#REF!,$AA888,IF($AA888=#REF!,$AA888,"Error -- Availability entered in an incorrect format"))))))))</f>
        <v>N</v>
      </c>
    </row>
    <row r="889" spans="1:28" s="11" customFormat="1" x14ac:dyDescent="0.25">
      <c r="A889" s="7">
        <v>877</v>
      </c>
      <c r="B889" s="6"/>
      <c r="C889" s="10"/>
      <c r="D889" s="7"/>
      <c r="E889" s="10"/>
      <c r="F889" s="124" t="e">
        <f t="shared" si="26"/>
        <v>#REF!</v>
      </c>
      <c r="G889" s="6"/>
      <c r="AA889" s="11" t="str">
        <f t="shared" si="27"/>
        <v/>
      </c>
      <c r="AB889" s="11" t="str">
        <f>IF(LEN($AA889)=0,"N",IF(LEN($AA889)&gt;1,"Error -- Availability entered in an incorrect format",IF($AA889=#REF!,$AA889,IF($AA889=#REF!,$AA889,IF($AA889=#REF!,$AA889,IF($AA889=#REF!,$AA889,IF($AA889=#REF!,$AA889,IF($AA889=#REF!,$AA889,"Error -- Availability entered in an incorrect format"))))))))</f>
        <v>N</v>
      </c>
    </row>
    <row r="890" spans="1:28" s="11" customFormat="1" x14ac:dyDescent="0.25">
      <c r="A890" s="7">
        <v>878</v>
      </c>
      <c r="B890" s="6"/>
      <c r="C890" s="10"/>
      <c r="D890" s="7"/>
      <c r="E890" s="10"/>
      <c r="F890" s="124" t="e">
        <f t="shared" si="26"/>
        <v>#REF!</v>
      </c>
      <c r="G890" s="6"/>
      <c r="AA890" s="11" t="str">
        <f t="shared" si="27"/>
        <v/>
      </c>
      <c r="AB890" s="11" t="str">
        <f>IF(LEN($AA890)=0,"N",IF(LEN($AA890)&gt;1,"Error -- Availability entered in an incorrect format",IF($AA890=#REF!,$AA890,IF($AA890=#REF!,$AA890,IF($AA890=#REF!,$AA890,IF($AA890=#REF!,$AA890,IF($AA890=#REF!,$AA890,IF($AA890=#REF!,$AA890,"Error -- Availability entered in an incorrect format"))))))))</f>
        <v>N</v>
      </c>
    </row>
    <row r="891" spans="1:28" s="11" customFormat="1" x14ac:dyDescent="0.25">
      <c r="A891" s="7">
        <v>879</v>
      </c>
      <c r="B891" s="6"/>
      <c r="C891" s="10"/>
      <c r="D891" s="7"/>
      <c r="E891" s="10"/>
      <c r="F891" s="124" t="e">
        <f t="shared" si="26"/>
        <v>#REF!</v>
      </c>
      <c r="G891" s="6"/>
      <c r="AA891" s="11" t="str">
        <f t="shared" si="27"/>
        <v/>
      </c>
      <c r="AB891" s="11" t="str">
        <f>IF(LEN($AA891)=0,"N",IF(LEN($AA891)&gt;1,"Error -- Availability entered in an incorrect format",IF($AA891=#REF!,$AA891,IF($AA891=#REF!,$AA891,IF($AA891=#REF!,$AA891,IF($AA891=#REF!,$AA891,IF($AA891=#REF!,$AA891,IF($AA891=#REF!,$AA891,"Error -- Availability entered in an incorrect format"))))))))</f>
        <v>N</v>
      </c>
    </row>
    <row r="892" spans="1:28" s="11" customFormat="1" x14ac:dyDescent="0.25">
      <c r="A892" s="7">
        <v>880</v>
      </c>
      <c r="B892" s="6"/>
      <c r="C892" s="10"/>
      <c r="D892" s="7"/>
      <c r="E892" s="10"/>
      <c r="F892" s="124" t="e">
        <f t="shared" si="26"/>
        <v>#REF!</v>
      </c>
      <c r="G892" s="6"/>
      <c r="AA892" s="11" t="str">
        <f t="shared" si="27"/>
        <v/>
      </c>
      <c r="AB892" s="11" t="str">
        <f>IF(LEN($AA892)=0,"N",IF(LEN($AA892)&gt;1,"Error -- Availability entered in an incorrect format",IF($AA892=#REF!,$AA892,IF($AA892=#REF!,$AA892,IF($AA892=#REF!,$AA892,IF($AA892=#REF!,$AA892,IF($AA892=#REF!,$AA892,IF($AA892=#REF!,$AA892,"Error -- Availability entered in an incorrect format"))))))))</f>
        <v>N</v>
      </c>
    </row>
    <row r="893" spans="1:28" s="11" customFormat="1" x14ac:dyDescent="0.25">
      <c r="A893" s="7">
        <v>881</v>
      </c>
      <c r="B893" s="6"/>
      <c r="C893" s="10"/>
      <c r="D893" s="7"/>
      <c r="E893" s="10"/>
      <c r="F893" s="124" t="e">
        <f t="shared" si="26"/>
        <v>#REF!</v>
      </c>
      <c r="G893" s="6"/>
      <c r="AA893" s="11" t="str">
        <f t="shared" si="27"/>
        <v/>
      </c>
      <c r="AB893" s="11" t="str">
        <f>IF(LEN($AA893)=0,"N",IF(LEN($AA893)&gt;1,"Error -- Availability entered in an incorrect format",IF($AA893=#REF!,$AA893,IF($AA893=#REF!,$AA893,IF($AA893=#REF!,$AA893,IF($AA893=#REF!,$AA893,IF($AA893=#REF!,$AA893,IF($AA893=#REF!,$AA893,"Error -- Availability entered in an incorrect format"))))))))</f>
        <v>N</v>
      </c>
    </row>
    <row r="894" spans="1:28" s="11" customFormat="1" x14ac:dyDescent="0.25">
      <c r="A894" s="7">
        <v>882</v>
      </c>
      <c r="B894" s="6"/>
      <c r="C894" s="10"/>
      <c r="D894" s="7"/>
      <c r="E894" s="10"/>
      <c r="F894" s="124" t="e">
        <f t="shared" si="26"/>
        <v>#REF!</v>
      </c>
      <c r="G894" s="6"/>
      <c r="AA894" s="11" t="str">
        <f t="shared" si="27"/>
        <v/>
      </c>
      <c r="AB894" s="11" t="str">
        <f>IF(LEN($AA894)=0,"N",IF(LEN($AA894)&gt;1,"Error -- Availability entered in an incorrect format",IF($AA894=#REF!,$AA894,IF($AA894=#REF!,$AA894,IF($AA894=#REF!,$AA894,IF($AA894=#REF!,$AA894,IF($AA894=#REF!,$AA894,IF($AA894=#REF!,$AA894,"Error -- Availability entered in an incorrect format"))))))))</f>
        <v>N</v>
      </c>
    </row>
    <row r="895" spans="1:28" s="11" customFormat="1" x14ac:dyDescent="0.25">
      <c r="A895" s="7">
        <v>883</v>
      </c>
      <c r="B895" s="6"/>
      <c r="C895" s="10"/>
      <c r="D895" s="7"/>
      <c r="E895" s="10"/>
      <c r="F895" s="124" t="e">
        <f t="shared" si="26"/>
        <v>#REF!</v>
      </c>
      <c r="G895" s="6"/>
      <c r="AA895" s="11" t="str">
        <f t="shared" si="27"/>
        <v/>
      </c>
      <c r="AB895" s="11" t="str">
        <f>IF(LEN($AA895)=0,"N",IF(LEN($AA895)&gt;1,"Error -- Availability entered in an incorrect format",IF($AA895=#REF!,$AA895,IF($AA895=#REF!,$AA895,IF($AA895=#REF!,$AA895,IF($AA895=#REF!,$AA895,IF($AA895=#REF!,$AA895,IF($AA895=#REF!,$AA895,"Error -- Availability entered in an incorrect format"))))))))</f>
        <v>N</v>
      </c>
    </row>
    <row r="896" spans="1:28" s="11" customFormat="1" x14ac:dyDescent="0.25">
      <c r="A896" s="7">
        <v>884</v>
      </c>
      <c r="B896" s="6"/>
      <c r="C896" s="10"/>
      <c r="D896" s="7"/>
      <c r="E896" s="10"/>
      <c r="F896" s="124" t="e">
        <f t="shared" si="26"/>
        <v>#REF!</v>
      </c>
      <c r="G896" s="6"/>
      <c r="AA896" s="11" t="str">
        <f t="shared" si="27"/>
        <v/>
      </c>
      <c r="AB896" s="11" t="str">
        <f>IF(LEN($AA896)=0,"N",IF(LEN($AA896)&gt;1,"Error -- Availability entered in an incorrect format",IF($AA896=#REF!,$AA896,IF($AA896=#REF!,$AA896,IF($AA896=#REF!,$AA896,IF($AA896=#REF!,$AA896,IF($AA896=#REF!,$AA896,IF($AA896=#REF!,$AA896,"Error -- Availability entered in an incorrect format"))))))))</f>
        <v>N</v>
      </c>
    </row>
    <row r="897" spans="1:28" s="11" customFormat="1" x14ac:dyDescent="0.25">
      <c r="A897" s="7">
        <v>885</v>
      </c>
      <c r="B897" s="6"/>
      <c r="C897" s="10"/>
      <c r="D897" s="7"/>
      <c r="E897" s="10"/>
      <c r="F897" s="124" t="e">
        <f t="shared" si="26"/>
        <v>#REF!</v>
      </c>
      <c r="G897" s="6"/>
      <c r="AA897" s="11" t="str">
        <f t="shared" si="27"/>
        <v/>
      </c>
      <c r="AB897" s="11" t="str">
        <f>IF(LEN($AA897)=0,"N",IF(LEN($AA897)&gt;1,"Error -- Availability entered in an incorrect format",IF($AA897=#REF!,$AA897,IF($AA897=#REF!,$AA897,IF($AA897=#REF!,$AA897,IF($AA897=#REF!,$AA897,IF($AA897=#REF!,$AA897,IF($AA897=#REF!,$AA897,"Error -- Availability entered in an incorrect format"))))))))</f>
        <v>N</v>
      </c>
    </row>
    <row r="898" spans="1:28" s="11" customFormat="1" x14ac:dyDescent="0.25">
      <c r="A898" s="7">
        <v>886</v>
      </c>
      <c r="B898" s="6"/>
      <c r="C898" s="10"/>
      <c r="D898" s="7"/>
      <c r="E898" s="10"/>
      <c r="F898" s="124" t="e">
        <f t="shared" si="26"/>
        <v>#REF!</v>
      </c>
      <c r="G898" s="6"/>
      <c r="AA898" s="11" t="str">
        <f t="shared" si="27"/>
        <v/>
      </c>
      <c r="AB898" s="11" t="str">
        <f>IF(LEN($AA898)=0,"N",IF(LEN($AA898)&gt;1,"Error -- Availability entered in an incorrect format",IF($AA898=#REF!,$AA898,IF($AA898=#REF!,$AA898,IF($AA898=#REF!,$AA898,IF($AA898=#REF!,$AA898,IF($AA898=#REF!,$AA898,IF($AA898=#REF!,$AA898,"Error -- Availability entered in an incorrect format"))))))))</f>
        <v>N</v>
      </c>
    </row>
    <row r="899" spans="1:28" s="11" customFormat="1" x14ac:dyDescent="0.25">
      <c r="A899" s="7">
        <v>887</v>
      </c>
      <c r="B899" s="6"/>
      <c r="C899" s="10"/>
      <c r="D899" s="7"/>
      <c r="E899" s="10"/>
      <c r="F899" s="124" t="e">
        <f t="shared" si="26"/>
        <v>#REF!</v>
      </c>
      <c r="G899" s="6"/>
      <c r="AA899" s="11" t="str">
        <f t="shared" si="27"/>
        <v/>
      </c>
      <c r="AB899" s="11" t="str">
        <f>IF(LEN($AA899)=0,"N",IF(LEN($AA899)&gt;1,"Error -- Availability entered in an incorrect format",IF($AA899=#REF!,$AA899,IF($AA899=#REF!,$AA899,IF($AA899=#REF!,$AA899,IF($AA899=#REF!,$AA899,IF($AA899=#REF!,$AA899,IF($AA899=#REF!,$AA899,"Error -- Availability entered in an incorrect format"))))))))</f>
        <v>N</v>
      </c>
    </row>
    <row r="900" spans="1:28" s="11" customFormat="1" x14ac:dyDescent="0.25">
      <c r="A900" s="7">
        <v>888</v>
      </c>
      <c r="B900" s="6"/>
      <c r="C900" s="10"/>
      <c r="D900" s="7"/>
      <c r="E900" s="10"/>
      <c r="F900" s="124" t="e">
        <f t="shared" si="26"/>
        <v>#REF!</v>
      </c>
      <c r="G900" s="6"/>
      <c r="AA900" s="11" t="str">
        <f t="shared" si="27"/>
        <v/>
      </c>
      <c r="AB900" s="11" t="str">
        <f>IF(LEN($AA900)=0,"N",IF(LEN($AA900)&gt;1,"Error -- Availability entered in an incorrect format",IF($AA900=#REF!,$AA900,IF($AA900=#REF!,$AA900,IF($AA900=#REF!,$AA900,IF($AA900=#REF!,$AA900,IF($AA900=#REF!,$AA900,IF($AA900=#REF!,$AA900,"Error -- Availability entered in an incorrect format"))))))))</f>
        <v>N</v>
      </c>
    </row>
    <row r="901" spans="1:28" s="11" customFormat="1" x14ac:dyDescent="0.25">
      <c r="A901" s="7">
        <v>889</v>
      </c>
      <c r="B901" s="6"/>
      <c r="C901" s="10"/>
      <c r="D901" s="7"/>
      <c r="E901" s="10"/>
      <c r="F901" s="124" t="e">
        <f t="shared" si="26"/>
        <v>#REF!</v>
      </c>
      <c r="G901" s="6"/>
      <c r="AA901" s="11" t="str">
        <f t="shared" si="27"/>
        <v/>
      </c>
      <c r="AB901" s="11" t="str">
        <f>IF(LEN($AA901)=0,"N",IF(LEN($AA901)&gt;1,"Error -- Availability entered in an incorrect format",IF($AA901=#REF!,$AA901,IF($AA901=#REF!,$AA901,IF($AA901=#REF!,$AA901,IF($AA901=#REF!,$AA901,IF($AA901=#REF!,$AA901,IF($AA901=#REF!,$AA901,"Error -- Availability entered in an incorrect format"))))))))</f>
        <v>N</v>
      </c>
    </row>
    <row r="902" spans="1:28" s="11" customFormat="1" x14ac:dyDescent="0.25">
      <c r="A902" s="7">
        <v>890</v>
      </c>
      <c r="B902" s="6"/>
      <c r="C902" s="10"/>
      <c r="D902" s="7"/>
      <c r="E902" s="10"/>
      <c r="F902" s="124" t="e">
        <f t="shared" si="26"/>
        <v>#REF!</v>
      </c>
      <c r="G902" s="6"/>
      <c r="AA902" s="11" t="str">
        <f t="shared" si="27"/>
        <v/>
      </c>
      <c r="AB902" s="11" t="str">
        <f>IF(LEN($AA902)=0,"N",IF(LEN($AA902)&gt;1,"Error -- Availability entered in an incorrect format",IF($AA902=#REF!,$AA902,IF($AA902=#REF!,$AA902,IF($AA902=#REF!,$AA902,IF($AA902=#REF!,$AA902,IF($AA902=#REF!,$AA902,IF($AA902=#REF!,$AA902,"Error -- Availability entered in an incorrect format"))))))))</f>
        <v>N</v>
      </c>
    </row>
    <row r="903" spans="1:28" s="11" customFormat="1" x14ac:dyDescent="0.25">
      <c r="A903" s="7">
        <v>891</v>
      </c>
      <c r="B903" s="6"/>
      <c r="C903" s="10"/>
      <c r="D903" s="7"/>
      <c r="E903" s="10"/>
      <c r="F903" s="124" t="e">
        <f t="shared" si="26"/>
        <v>#REF!</v>
      </c>
      <c r="G903" s="6"/>
      <c r="AA903" s="11" t="str">
        <f t="shared" si="27"/>
        <v/>
      </c>
      <c r="AB903" s="11" t="str">
        <f>IF(LEN($AA903)=0,"N",IF(LEN($AA903)&gt;1,"Error -- Availability entered in an incorrect format",IF($AA903=#REF!,$AA903,IF($AA903=#REF!,$AA903,IF($AA903=#REF!,$AA903,IF($AA903=#REF!,$AA903,IF($AA903=#REF!,$AA903,IF($AA903=#REF!,$AA903,"Error -- Availability entered in an incorrect format"))))))))</f>
        <v>N</v>
      </c>
    </row>
    <row r="904" spans="1:28" s="11" customFormat="1" x14ac:dyDescent="0.25">
      <c r="A904" s="7">
        <v>892</v>
      </c>
      <c r="B904" s="6"/>
      <c r="C904" s="10"/>
      <c r="D904" s="7"/>
      <c r="E904" s="10"/>
      <c r="F904" s="124" t="e">
        <f t="shared" si="26"/>
        <v>#REF!</v>
      </c>
      <c r="G904" s="6"/>
      <c r="AA904" s="11" t="str">
        <f t="shared" si="27"/>
        <v/>
      </c>
      <c r="AB904" s="11" t="str">
        <f>IF(LEN($AA904)=0,"N",IF(LEN($AA904)&gt;1,"Error -- Availability entered in an incorrect format",IF($AA904=#REF!,$AA904,IF($AA904=#REF!,$AA904,IF($AA904=#REF!,$AA904,IF($AA904=#REF!,$AA904,IF($AA904=#REF!,$AA904,IF($AA904=#REF!,$AA904,"Error -- Availability entered in an incorrect format"))))))))</f>
        <v>N</v>
      </c>
    </row>
    <row r="905" spans="1:28" s="11" customFormat="1" x14ac:dyDescent="0.25">
      <c r="A905" s="7">
        <v>893</v>
      </c>
      <c r="B905" s="6"/>
      <c r="C905" s="10"/>
      <c r="D905" s="7"/>
      <c r="E905" s="10"/>
      <c r="F905" s="124" t="e">
        <f t="shared" si="26"/>
        <v>#REF!</v>
      </c>
      <c r="G905" s="6"/>
      <c r="AA905" s="11" t="str">
        <f t="shared" si="27"/>
        <v/>
      </c>
      <c r="AB905" s="11" t="str">
        <f>IF(LEN($AA905)=0,"N",IF(LEN($AA905)&gt;1,"Error -- Availability entered in an incorrect format",IF($AA905=#REF!,$AA905,IF($AA905=#REF!,$AA905,IF($AA905=#REF!,$AA905,IF($AA905=#REF!,$AA905,IF($AA905=#REF!,$AA905,IF($AA905=#REF!,$AA905,"Error -- Availability entered in an incorrect format"))))))))</f>
        <v>N</v>
      </c>
    </row>
    <row r="906" spans="1:28" s="11" customFormat="1" x14ac:dyDescent="0.25">
      <c r="A906" s="7">
        <v>894</v>
      </c>
      <c r="B906" s="6"/>
      <c r="C906" s="10"/>
      <c r="D906" s="7"/>
      <c r="E906" s="10"/>
      <c r="F906" s="124" t="e">
        <f t="shared" si="26"/>
        <v>#REF!</v>
      </c>
      <c r="G906" s="6"/>
      <c r="AA906" s="11" t="str">
        <f t="shared" si="27"/>
        <v/>
      </c>
      <c r="AB906" s="11" t="str">
        <f>IF(LEN($AA906)=0,"N",IF(LEN($AA906)&gt;1,"Error -- Availability entered in an incorrect format",IF($AA906=#REF!,$AA906,IF($AA906=#REF!,$AA906,IF($AA906=#REF!,$AA906,IF($AA906=#REF!,$AA906,IF($AA906=#REF!,$AA906,IF($AA906=#REF!,$AA906,"Error -- Availability entered in an incorrect format"))))))))</f>
        <v>N</v>
      </c>
    </row>
    <row r="907" spans="1:28" s="11" customFormat="1" x14ac:dyDescent="0.25">
      <c r="A907" s="7">
        <v>895</v>
      </c>
      <c r="B907" s="6"/>
      <c r="C907" s="10"/>
      <c r="D907" s="7"/>
      <c r="E907" s="10"/>
      <c r="F907" s="124" t="e">
        <f t="shared" si="26"/>
        <v>#REF!</v>
      </c>
      <c r="G907" s="6"/>
      <c r="AA907" s="11" t="str">
        <f t="shared" si="27"/>
        <v/>
      </c>
      <c r="AB907" s="11" t="str">
        <f>IF(LEN($AA907)=0,"N",IF(LEN($AA907)&gt;1,"Error -- Availability entered in an incorrect format",IF($AA907=#REF!,$AA907,IF($AA907=#REF!,$AA907,IF($AA907=#REF!,$AA907,IF($AA907=#REF!,$AA907,IF($AA907=#REF!,$AA907,IF($AA907=#REF!,$AA907,"Error -- Availability entered in an incorrect format"))))))))</f>
        <v>N</v>
      </c>
    </row>
    <row r="908" spans="1:28" s="11" customFormat="1" x14ac:dyDescent="0.25">
      <c r="A908" s="7">
        <v>896</v>
      </c>
      <c r="B908" s="6"/>
      <c r="C908" s="10"/>
      <c r="D908" s="7"/>
      <c r="E908" s="10"/>
      <c r="F908" s="124" t="e">
        <f t="shared" si="26"/>
        <v>#REF!</v>
      </c>
      <c r="G908" s="6"/>
      <c r="AA908" s="11" t="str">
        <f t="shared" si="27"/>
        <v/>
      </c>
      <c r="AB908" s="11" t="str">
        <f>IF(LEN($AA908)=0,"N",IF(LEN($AA908)&gt;1,"Error -- Availability entered in an incorrect format",IF($AA908=#REF!,$AA908,IF($AA908=#REF!,$AA908,IF($AA908=#REF!,$AA908,IF($AA908=#REF!,$AA908,IF($AA908=#REF!,$AA908,IF($AA908=#REF!,$AA908,"Error -- Availability entered in an incorrect format"))))))))</f>
        <v>N</v>
      </c>
    </row>
    <row r="909" spans="1:28" s="11" customFormat="1" x14ac:dyDescent="0.25">
      <c r="A909" s="7">
        <v>897</v>
      </c>
      <c r="B909" s="6"/>
      <c r="C909" s="10"/>
      <c r="D909" s="7"/>
      <c r="E909" s="10"/>
      <c r="F909" s="124" t="e">
        <f t="shared" si="26"/>
        <v>#REF!</v>
      </c>
      <c r="G909" s="6"/>
      <c r="AA909" s="11" t="str">
        <f t="shared" si="27"/>
        <v/>
      </c>
      <c r="AB909" s="11" t="str">
        <f>IF(LEN($AA909)=0,"N",IF(LEN($AA909)&gt;1,"Error -- Availability entered in an incorrect format",IF($AA909=#REF!,$AA909,IF($AA909=#REF!,$AA909,IF($AA909=#REF!,$AA909,IF($AA909=#REF!,$AA909,IF($AA909=#REF!,$AA909,IF($AA909=#REF!,$AA909,"Error -- Availability entered in an incorrect format"))))))))</f>
        <v>N</v>
      </c>
    </row>
    <row r="910" spans="1:28" s="11" customFormat="1" x14ac:dyDescent="0.25">
      <c r="A910" s="7">
        <v>898</v>
      </c>
      <c r="B910" s="6"/>
      <c r="C910" s="10"/>
      <c r="D910" s="7"/>
      <c r="E910" s="10"/>
      <c r="F910" s="124" t="e">
        <f t="shared" ref="F910:F973" si="28">IF($D$10=$A$9,"N/A",$D$10)</f>
        <v>#REF!</v>
      </c>
      <c r="G910" s="6"/>
      <c r="AA910" s="11" t="str">
        <f t="shared" ref="AA910:AA973" si="29">TRIM($D910)</f>
        <v/>
      </c>
      <c r="AB910" s="11" t="str">
        <f>IF(LEN($AA910)=0,"N",IF(LEN($AA910)&gt;1,"Error -- Availability entered in an incorrect format",IF($AA910=#REF!,$AA910,IF($AA910=#REF!,$AA910,IF($AA910=#REF!,$AA910,IF($AA910=#REF!,$AA910,IF($AA910=#REF!,$AA910,IF($AA910=#REF!,$AA910,"Error -- Availability entered in an incorrect format"))))))))</f>
        <v>N</v>
      </c>
    </row>
    <row r="911" spans="1:28" s="11" customFormat="1" x14ac:dyDescent="0.25">
      <c r="A911" s="7">
        <v>899</v>
      </c>
      <c r="B911" s="6"/>
      <c r="C911" s="10"/>
      <c r="D911" s="7"/>
      <c r="E911" s="10"/>
      <c r="F911" s="124" t="e">
        <f t="shared" si="28"/>
        <v>#REF!</v>
      </c>
      <c r="G911" s="6"/>
      <c r="AA911" s="11" t="str">
        <f t="shared" si="29"/>
        <v/>
      </c>
      <c r="AB911" s="11" t="str">
        <f>IF(LEN($AA911)=0,"N",IF(LEN($AA911)&gt;1,"Error -- Availability entered in an incorrect format",IF($AA911=#REF!,$AA911,IF($AA911=#REF!,$AA911,IF($AA911=#REF!,$AA911,IF($AA911=#REF!,$AA911,IF($AA911=#REF!,$AA911,IF($AA911=#REF!,$AA911,"Error -- Availability entered in an incorrect format"))))))))</f>
        <v>N</v>
      </c>
    </row>
    <row r="912" spans="1:28" s="11" customFormat="1" x14ac:dyDescent="0.25">
      <c r="A912" s="7">
        <v>900</v>
      </c>
      <c r="B912" s="6"/>
      <c r="C912" s="10"/>
      <c r="D912" s="7"/>
      <c r="E912" s="10"/>
      <c r="F912" s="124" t="e">
        <f t="shared" si="28"/>
        <v>#REF!</v>
      </c>
      <c r="G912" s="6"/>
      <c r="AA912" s="11" t="str">
        <f t="shared" si="29"/>
        <v/>
      </c>
      <c r="AB912" s="11" t="str">
        <f>IF(LEN($AA912)=0,"N",IF(LEN($AA912)&gt;1,"Error -- Availability entered in an incorrect format",IF($AA912=#REF!,$AA912,IF($AA912=#REF!,$AA912,IF($AA912=#REF!,$AA912,IF($AA912=#REF!,$AA912,IF($AA912=#REF!,$AA912,IF($AA912=#REF!,$AA912,"Error -- Availability entered in an incorrect format"))))))))</f>
        <v>N</v>
      </c>
    </row>
    <row r="913" spans="1:28" s="11" customFormat="1" x14ac:dyDescent="0.25">
      <c r="A913" s="7">
        <v>901</v>
      </c>
      <c r="B913" s="6"/>
      <c r="C913" s="10"/>
      <c r="D913" s="7"/>
      <c r="E913" s="10"/>
      <c r="F913" s="124" t="e">
        <f t="shared" si="28"/>
        <v>#REF!</v>
      </c>
      <c r="G913" s="6"/>
      <c r="AA913" s="11" t="str">
        <f t="shared" si="29"/>
        <v/>
      </c>
      <c r="AB913" s="11" t="str">
        <f>IF(LEN($AA913)=0,"N",IF(LEN($AA913)&gt;1,"Error -- Availability entered in an incorrect format",IF($AA913=#REF!,$AA913,IF($AA913=#REF!,$AA913,IF($AA913=#REF!,$AA913,IF($AA913=#REF!,$AA913,IF($AA913=#REF!,$AA913,IF($AA913=#REF!,$AA913,"Error -- Availability entered in an incorrect format"))))))))</f>
        <v>N</v>
      </c>
    </row>
    <row r="914" spans="1:28" s="11" customFormat="1" x14ac:dyDescent="0.25">
      <c r="A914" s="7">
        <v>902</v>
      </c>
      <c r="B914" s="6"/>
      <c r="C914" s="10"/>
      <c r="D914" s="7"/>
      <c r="E914" s="10"/>
      <c r="F914" s="124" t="e">
        <f t="shared" si="28"/>
        <v>#REF!</v>
      </c>
      <c r="G914" s="6"/>
      <c r="AA914" s="11" t="str">
        <f t="shared" si="29"/>
        <v/>
      </c>
      <c r="AB914" s="11" t="str">
        <f>IF(LEN($AA914)=0,"N",IF(LEN($AA914)&gt;1,"Error -- Availability entered in an incorrect format",IF($AA914=#REF!,$AA914,IF($AA914=#REF!,$AA914,IF($AA914=#REF!,$AA914,IF($AA914=#REF!,$AA914,IF($AA914=#REF!,$AA914,IF($AA914=#REF!,$AA914,"Error -- Availability entered in an incorrect format"))))))))</f>
        <v>N</v>
      </c>
    </row>
    <row r="915" spans="1:28" s="11" customFormat="1" x14ac:dyDescent="0.25">
      <c r="A915" s="7">
        <v>903</v>
      </c>
      <c r="B915" s="6"/>
      <c r="C915" s="10"/>
      <c r="D915" s="7"/>
      <c r="E915" s="10"/>
      <c r="F915" s="124" t="e">
        <f t="shared" si="28"/>
        <v>#REF!</v>
      </c>
      <c r="G915" s="6"/>
      <c r="AA915" s="11" t="str">
        <f t="shared" si="29"/>
        <v/>
      </c>
      <c r="AB915" s="11" t="str">
        <f>IF(LEN($AA915)=0,"N",IF(LEN($AA915)&gt;1,"Error -- Availability entered in an incorrect format",IF($AA915=#REF!,$AA915,IF($AA915=#REF!,$AA915,IF($AA915=#REF!,$AA915,IF($AA915=#REF!,$AA915,IF($AA915=#REF!,$AA915,IF($AA915=#REF!,$AA915,"Error -- Availability entered in an incorrect format"))))))))</f>
        <v>N</v>
      </c>
    </row>
    <row r="916" spans="1:28" s="11" customFormat="1" x14ac:dyDescent="0.25">
      <c r="A916" s="7">
        <v>904</v>
      </c>
      <c r="B916" s="6"/>
      <c r="C916" s="10"/>
      <c r="D916" s="7"/>
      <c r="E916" s="10"/>
      <c r="F916" s="124" t="e">
        <f t="shared" si="28"/>
        <v>#REF!</v>
      </c>
      <c r="G916" s="6"/>
      <c r="AA916" s="11" t="str">
        <f t="shared" si="29"/>
        <v/>
      </c>
      <c r="AB916" s="11" t="str">
        <f>IF(LEN($AA916)=0,"N",IF(LEN($AA916)&gt;1,"Error -- Availability entered in an incorrect format",IF($AA916=#REF!,$AA916,IF($AA916=#REF!,$AA916,IF($AA916=#REF!,$AA916,IF($AA916=#REF!,$AA916,IF($AA916=#REF!,$AA916,IF($AA916=#REF!,$AA916,"Error -- Availability entered in an incorrect format"))))))))</f>
        <v>N</v>
      </c>
    </row>
    <row r="917" spans="1:28" s="11" customFormat="1" x14ac:dyDescent="0.25">
      <c r="A917" s="7">
        <v>905</v>
      </c>
      <c r="B917" s="6"/>
      <c r="C917" s="10"/>
      <c r="D917" s="7"/>
      <c r="E917" s="10"/>
      <c r="F917" s="124" t="e">
        <f t="shared" si="28"/>
        <v>#REF!</v>
      </c>
      <c r="G917" s="6"/>
      <c r="AA917" s="11" t="str">
        <f t="shared" si="29"/>
        <v/>
      </c>
      <c r="AB917" s="11" t="str">
        <f>IF(LEN($AA917)=0,"N",IF(LEN($AA917)&gt;1,"Error -- Availability entered in an incorrect format",IF($AA917=#REF!,$AA917,IF($AA917=#REF!,$AA917,IF($AA917=#REF!,$AA917,IF($AA917=#REF!,$AA917,IF($AA917=#REF!,$AA917,IF($AA917=#REF!,$AA917,"Error -- Availability entered in an incorrect format"))))))))</f>
        <v>N</v>
      </c>
    </row>
    <row r="918" spans="1:28" s="11" customFormat="1" x14ac:dyDescent="0.25">
      <c r="A918" s="7">
        <v>906</v>
      </c>
      <c r="B918" s="6"/>
      <c r="C918" s="10"/>
      <c r="D918" s="7"/>
      <c r="E918" s="10"/>
      <c r="F918" s="124" t="e">
        <f t="shared" si="28"/>
        <v>#REF!</v>
      </c>
      <c r="G918" s="6"/>
      <c r="AA918" s="11" t="str">
        <f t="shared" si="29"/>
        <v/>
      </c>
      <c r="AB918" s="11" t="str">
        <f>IF(LEN($AA918)=0,"N",IF(LEN($AA918)&gt;1,"Error -- Availability entered in an incorrect format",IF($AA918=#REF!,$AA918,IF($AA918=#REF!,$AA918,IF($AA918=#REF!,$AA918,IF($AA918=#REF!,$AA918,IF($AA918=#REF!,$AA918,IF($AA918=#REF!,$AA918,"Error -- Availability entered in an incorrect format"))))))))</f>
        <v>N</v>
      </c>
    </row>
    <row r="919" spans="1:28" s="11" customFormat="1" x14ac:dyDescent="0.25">
      <c r="A919" s="7">
        <v>907</v>
      </c>
      <c r="B919" s="6"/>
      <c r="C919" s="10"/>
      <c r="D919" s="7"/>
      <c r="E919" s="10"/>
      <c r="F919" s="124" t="e">
        <f t="shared" si="28"/>
        <v>#REF!</v>
      </c>
      <c r="G919" s="6"/>
      <c r="AA919" s="11" t="str">
        <f t="shared" si="29"/>
        <v/>
      </c>
      <c r="AB919" s="11" t="str">
        <f>IF(LEN($AA919)=0,"N",IF(LEN($AA919)&gt;1,"Error -- Availability entered in an incorrect format",IF($AA919=#REF!,$AA919,IF($AA919=#REF!,$AA919,IF($AA919=#REF!,$AA919,IF($AA919=#REF!,$AA919,IF($AA919=#REF!,$AA919,IF($AA919=#REF!,$AA919,"Error -- Availability entered in an incorrect format"))))))))</f>
        <v>N</v>
      </c>
    </row>
    <row r="920" spans="1:28" s="11" customFormat="1" x14ac:dyDescent="0.25">
      <c r="A920" s="7">
        <v>908</v>
      </c>
      <c r="B920" s="6"/>
      <c r="C920" s="10"/>
      <c r="D920" s="7"/>
      <c r="E920" s="10"/>
      <c r="F920" s="124" t="e">
        <f t="shared" si="28"/>
        <v>#REF!</v>
      </c>
      <c r="G920" s="6"/>
      <c r="AA920" s="11" t="str">
        <f t="shared" si="29"/>
        <v/>
      </c>
      <c r="AB920" s="11" t="str">
        <f>IF(LEN($AA920)=0,"N",IF(LEN($AA920)&gt;1,"Error -- Availability entered in an incorrect format",IF($AA920=#REF!,$AA920,IF($AA920=#REF!,$AA920,IF($AA920=#REF!,$AA920,IF($AA920=#REF!,$AA920,IF($AA920=#REF!,$AA920,IF($AA920=#REF!,$AA920,"Error -- Availability entered in an incorrect format"))))))))</f>
        <v>N</v>
      </c>
    </row>
    <row r="921" spans="1:28" s="11" customFormat="1" x14ac:dyDescent="0.25">
      <c r="A921" s="7">
        <v>909</v>
      </c>
      <c r="B921" s="6"/>
      <c r="C921" s="10"/>
      <c r="D921" s="7"/>
      <c r="E921" s="10"/>
      <c r="F921" s="124" t="e">
        <f t="shared" si="28"/>
        <v>#REF!</v>
      </c>
      <c r="G921" s="6"/>
      <c r="AA921" s="11" t="str">
        <f t="shared" si="29"/>
        <v/>
      </c>
      <c r="AB921" s="11" t="str">
        <f>IF(LEN($AA921)=0,"N",IF(LEN($AA921)&gt;1,"Error -- Availability entered in an incorrect format",IF($AA921=#REF!,$AA921,IF($AA921=#REF!,$AA921,IF($AA921=#REF!,$AA921,IF($AA921=#REF!,$AA921,IF($AA921=#REF!,$AA921,IF($AA921=#REF!,$AA921,"Error -- Availability entered in an incorrect format"))))))))</f>
        <v>N</v>
      </c>
    </row>
    <row r="922" spans="1:28" s="11" customFormat="1" x14ac:dyDescent="0.25">
      <c r="A922" s="7">
        <v>910</v>
      </c>
      <c r="B922" s="6"/>
      <c r="C922" s="10"/>
      <c r="D922" s="7"/>
      <c r="E922" s="10"/>
      <c r="F922" s="124" t="e">
        <f t="shared" si="28"/>
        <v>#REF!</v>
      </c>
      <c r="G922" s="6"/>
      <c r="AA922" s="11" t="str">
        <f t="shared" si="29"/>
        <v/>
      </c>
      <c r="AB922" s="11" t="str">
        <f>IF(LEN($AA922)=0,"N",IF(LEN($AA922)&gt;1,"Error -- Availability entered in an incorrect format",IF($AA922=#REF!,$AA922,IF($AA922=#REF!,$AA922,IF($AA922=#REF!,$AA922,IF($AA922=#REF!,$AA922,IF($AA922=#REF!,$AA922,IF($AA922=#REF!,$AA922,"Error -- Availability entered in an incorrect format"))))))))</f>
        <v>N</v>
      </c>
    </row>
    <row r="923" spans="1:28" s="11" customFormat="1" x14ac:dyDescent="0.25">
      <c r="A923" s="7">
        <v>911</v>
      </c>
      <c r="B923" s="6"/>
      <c r="C923" s="10"/>
      <c r="D923" s="7"/>
      <c r="E923" s="10"/>
      <c r="F923" s="124" t="e">
        <f t="shared" si="28"/>
        <v>#REF!</v>
      </c>
      <c r="G923" s="6"/>
      <c r="AA923" s="11" t="str">
        <f t="shared" si="29"/>
        <v/>
      </c>
      <c r="AB923" s="11" t="str">
        <f>IF(LEN($AA923)=0,"N",IF(LEN($AA923)&gt;1,"Error -- Availability entered in an incorrect format",IF($AA923=#REF!,$AA923,IF($AA923=#REF!,$AA923,IF($AA923=#REF!,$AA923,IF($AA923=#REF!,$AA923,IF($AA923=#REF!,$AA923,IF($AA923=#REF!,$AA923,"Error -- Availability entered in an incorrect format"))))))))</f>
        <v>N</v>
      </c>
    </row>
    <row r="924" spans="1:28" s="11" customFormat="1" x14ac:dyDescent="0.25">
      <c r="A924" s="7">
        <v>912</v>
      </c>
      <c r="B924" s="6"/>
      <c r="C924" s="10"/>
      <c r="D924" s="7"/>
      <c r="E924" s="10"/>
      <c r="F924" s="124" t="e">
        <f t="shared" si="28"/>
        <v>#REF!</v>
      </c>
      <c r="G924" s="6"/>
      <c r="AA924" s="11" t="str">
        <f t="shared" si="29"/>
        <v/>
      </c>
      <c r="AB924" s="11" t="str">
        <f>IF(LEN($AA924)=0,"N",IF(LEN($AA924)&gt;1,"Error -- Availability entered in an incorrect format",IF($AA924=#REF!,$AA924,IF($AA924=#REF!,$AA924,IF($AA924=#REF!,$AA924,IF($AA924=#REF!,$AA924,IF($AA924=#REF!,$AA924,IF($AA924=#REF!,$AA924,"Error -- Availability entered in an incorrect format"))))))))</f>
        <v>N</v>
      </c>
    </row>
    <row r="925" spans="1:28" s="11" customFormat="1" x14ac:dyDescent="0.25">
      <c r="A925" s="7">
        <v>913</v>
      </c>
      <c r="B925" s="6"/>
      <c r="C925" s="10"/>
      <c r="D925" s="7"/>
      <c r="E925" s="10"/>
      <c r="F925" s="124" t="e">
        <f t="shared" si="28"/>
        <v>#REF!</v>
      </c>
      <c r="G925" s="6"/>
      <c r="AA925" s="11" t="str">
        <f t="shared" si="29"/>
        <v/>
      </c>
      <c r="AB925" s="11" t="str">
        <f>IF(LEN($AA925)=0,"N",IF(LEN($AA925)&gt;1,"Error -- Availability entered in an incorrect format",IF($AA925=#REF!,$AA925,IF($AA925=#REF!,$AA925,IF($AA925=#REF!,$AA925,IF($AA925=#REF!,$AA925,IF($AA925=#REF!,$AA925,IF($AA925=#REF!,$AA925,"Error -- Availability entered in an incorrect format"))))))))</f>
        <v>N</v>
      </c>
    </row>
    <row r="926" spans="1:28" s="11" customFormat="1" x14ac:dyDescent="0.25">
      <c r="A926" s="7">
        <v>914</v>
      </c>
      <c r="B926" s="6"/>
      <c r="C926" s="10"/>
      <c r="D926" s="7"/>
      <c r="E926" s="10"/>
      <c r="F926" s="124" t="e">
        <f t="shared" si="28"/>
        <v>#REF!</v>
      </c>
      <c r="G926" s="6"/>
      <c r="AA926" s="11" t="str">
        <f t="shared" si="29"/>
        <v/>
      </c>
      <c r="AB926" s="11" t="str">
        <f>IF(LEN($AA926)=0,"N",IF(LEN($AA926)&gt;1,"Error -- Availability entered in an incorrect format",IF($AA926=#REF!,$AA926,IF($AA926=#REF!,$AA926,IF($AA926=#REF!,$AA926,IF($AA926=#REF!,$AA926,IF($AA926=#REF!,$AA926,IF($AA926=#REF!,$AA926,"Error -- Availability entered in an incorrect format"))))))))</f>
        <v>N</v>
      </c>
    </row>
    <row r="927" spans="1:28" s="11" customFormat="1" x14ac:dyDescent="0.25">
      <c r="A927" s="7">
        <v>915</v>
      </c>
      <c r="B927" s="6"/>
      <c r="C927" s="10"/>
      <c r="D927" s="7"/>
      <c r="E927" s="10"/>
      <c r="F927" s="124" t="e">
        <f t="shared" si="28"/>
        <v>#REF!</v>
      </c>
      <c r="G927" s="6"/>
      <c r="AA927" s="11" t="str">
        <f t="shared" si="29"/>
        <v/>
      </c>
      <c r="AB927" s="11" t="str">
        <f>IF(LEN($AA927)=0,"N",IF(LEN($AA927)&gt;1,"Error -- Availability entered in an incorrect format",IF($AA927=#REF!,$AA927,IF($AA927=#REF!,$AA927,IF($AA927=#REF!,$AA927,IF($AA927=#REF!,$AA927,IF($AA927=#REF!,$AA927,IF($AA927=#REF!,$AA927,"Error -- Availability entered in an incorrect format"))))))))</f>
        <v>N</v>
      </c>
    </row>
    <row r="928" spans="1:28" s="11" customFormat="1" x14ac:dyDescent="0.25">
      <c r="A928" s="7">
        <v>916</v>
      </c>
      <c r="B928" s="6"/>
      <c r="C928" s="10"/>
      <c r="D928" s="7"/>
      <c r="E928" s="10"/>
      <c r="F928" s="124" t="e">
        <f t="shared" si="28"/>
        <v>#REF!</v>
      </c>
      <c r="G928" s="6"/>
      <c r="AA928" s="11" t="str">
        <f t="shared" si="29"/>
        <v/>
      </c>
      <c r="AB928" s="11" t="str">
        <f>IF(LEN($AA928)=0,"N",IF(LEN($AA928)&gt;1,"Error -- Availability entered in an incorrect format",IF($AA928=#REF!,$AA928,IF($AA928=#REF!,$AA928,IF($AA928=#REF!,$AA928,IF($AA928=#REF!,$AA928,IF($AA928=#REF!,$AA928,IF($AA928=#REF!,$AA928,"Error -- Availability entered in an incorrect format"))))))))</f>
        <v>N</v>
      </c>
    </row>
    <row r="929" spans="1:28" s="11" customFormat="1" x14ac:dyDescent="0.25">
      <c r="A929" s="7">
        <v>917</v>
      </c>
      <c r="B929" s="6"/>
      <c r="C929" s="10"/>
      <c r="D929" s="7"/>
      <c r="E929" s="10"/>
      <c r="F929" s="124" t="e">
        <f t="shared" si="28"/>
        <v>#REF!</v>
      </c>
      <c r="G929" s="6"/>
      <c r="AA929" s="11" t="str">
        <f t="shared" si="29"/>
        <v/>
      </c>
      <c r="AB929" s="11" t="str">
        <f>IF(LEN($AA929)=0,"N",IF(LEN($AA929)&gt;1,"Error -- Availability entered in an incorrect format",IF($AA929=#REF!,$AA929,IF($AA929=#REF!,$AA929,IF($AA929=#REF!,$AA929,IF($AA929=#REF!,$AA929,IF($AA929=#REF!,$AA929,IF($AA929=#REF!,$AA929,"Error -- Availability entered in an incorrect format"))))))))</f>
        <v>N</v>
      </c>
    </row>
    <row r="930" spans="1:28" s="11" customFormat="1" x14ac:dyDescent="0.25">
      <c r="A930" s="7">
        <v>918</v>
      </c>
      <c r="B930" s="6"/>
      <c r="C930" s="10"/>
      <c r="D930" s="7"/>
      <c r="E930" s="10"/>
      <c r="F930" s="124" t="e">
        <f t="shared" si="28"/>
        <v>#REF!</v>
      </c>
      <c r="G930" s="6"/>
      <c r="AA930" s="11" t="str">
        <f t="shared" si="29"/>
        <v/>
      </c>
      <c r="AB930" s="11" t="str">
        <f>IF(LEN($AA930)=0,"N",IF(LEN($AA930)&gt;1,"Error -- Availability entered in an incorrect format",IF($AA930=#REF!,$AA930,IF($AA930=#REF!,$AA930,IF($AA930=#REF!,$AA930,IF($AA930=#REF!,$AA930,IF($AA930=#REF!,$AA930,IF($AA930=#REF!,$AA930,"Error -- Availability entered in an incorrect format"))))))))</f>
        <v>N</v>
      </c>
    </row>
    <row r="931" spans="1:28" s="11" customFormat="1" x14ac:dyDescent="0.25">
      <c r="A931" s="7">
        <v>919</v>
      </c>
      <c r="B931" s="6"/>
      <c r="C931" s="10"/>
      <c r="D931" s="7"/>
      <c r="E931" s="10"/>
      <c r="F931" s="124" t="e">
        <f t="shared" si="28"/>
        <v>#REF!</v>
      </c>
      <c r="G931" s="6"/>
      <c r="AA931" s="11" t="str">
        <f t="shared" si="29"/>
        <v/>
      </c>
      <c r="AB931" s="11" t="str">
        <f>IF(LEN($AA931)=0,"N",IF(LEN($AA931)&gt;1,"Error -- Availability entered in an incorrect format",IF($AA931=#REF!,$AA931,IF($AA931=#REF!,$AA931,IF($AA931=#REF!,$AA931,IF($AA931=#REF!,$AA931,IF($AA931=#REF!,$AA931,IF($AA931=#REF!,$AA931,"Error -- Availability entered in an incorrect format"))))))))</f>
        <v>N</v>
      </c>
    </row>
    <row r="932" spans="1:28" s="11" customFormat="1" x14ac:dyDescent="0.25">
      <c r="A932" s="7">
        <v>920</v>
      </c>
      <c r="B932" s="6"/>
      <c r="C932" s="10"/>
      <c r="D932" s="7"/>
      <c r="E932" s="10"/>
      <c r="F932" s="124" t="e">
        <f t="shared" si="28"/>
        <v>#REF!</v>
      </c>
      <c r="G932" s="6"/>
      <c r="AA932" s="11" t="str">
        <f t="shared" si="29"/>
        <v/>
      </c>
      <c r="AB932" s="11" t="str">
        <f>IF(LEN($AA932)=0,"N",IF(LEN($AA932)&gt;1,"Error -- Availability entered in an incorrect format",IF($AA932=#REF!,$AA932,IF($AA932=#REF!,$AA932,IF($AA932=#REF!,$AA932,IF($AA932=#REF!,$AA932,IF($AA932=#REF!,$AA932,IF($AA932=#REF!,$AA932,"Error -- Availability entered in an incorrect format"))))))))</f>
        <v>N</v>
      </c>
    </row>
    <row r="933" spans="1:28" s="11" customFormat="1" x14ac:dyDescent="0.25">
      <c r="A933" s="7">
        <v>921</v>
      </c>
      <c r="B933" s="6"/>
      <c r="C933" s="10"/>
      <c r="D933" s="7"/>
      <c r="E933" s="10"/>
      <c r="F933" s="124" t="e">
        <f t="shared" si="28"/>
        <v>#REF!</v>
      </c>
      <c r="G933" s="6"/>
      <c r="AA933" s="11" t="str">
        <f t="shared" si="29"/>
        <v/>
      </c>
      <c r="AB933" s="11" t="str">
        <f>IF(LEN($AA933)=0,"N",IF(LEN($AA933)&gt;1,"Error -- Availability entered in an incorrect format",IF($AA933=#REF!,$AA933,IF($AA933=#REF!,$AA933,IF($AA933=#REF!,$AA933,IF($AA933=#REF!,$AA933,IF($AA933=#REF!,$AA933,IF($AA933=#REF!,$AA933,"Error -- Availability entered in an incorrect format"))))))))</f>
        <v>N</v>
      </c>
    </row>
    <row r="934" spans="1:28" s="11" customFormat="1" x14ac:dyDescent="0.25">
      <c r="A934" s="7">
        <v>922</v>
      </c>
      <c r="B934" s="6"/>
      <c r="C934" s="10"/>
      <c r="D934" s="7"/>
      <c r="E934" s="10"/>
      <c r="F934" s="124" t="e">
        <f t="shared" si="28"/>
        <v>#REF!</v>
      </c>
      <c r="G934" s="6"/>
      <c r="AA934" s="11" t="str">
        <f t="shared" si="29"/>
        <v/>
      </c>
      <c r="AB934" s="11" t="str">
        <f>IF(LEN($AA934)=0,"N",IF(LEN($AA934)&gt;1,"Error -- Availability entered in an incorrect format",IF($AA934=#REF!,$AA934,IF($AA934=#REF!,$AA934,IF($AA934=#REF!,$AA934,IF($AA934=#REF!,$AA934,IF($AA934=#REF!,$AA934,IF($AA934=#REF!,$AA934,"Error -- Availability entered in an incorrect format"))))))))</f>
        <v>N</v>
      </c>
    </row>
    <row r="935" spans="1:28" s="11" customFormat="1" x14ac:dyDescent="0.25">
      <c r="A935" s="7">
        <v>923</v>
      </c>
      <c r="B935" s="6"/>
      <c r="C935" s="10"/>
      <c r="D935" s="7"/>
      <c r="E935" s="10"/>
      <c r="F935" s="124" t="e">
        <f t="shared" si="28"/>
        <v>#REF!</v>
      </c>
      <c r="G935" s="6"/>
      <c r="AA935" s="11" t="str">
        <f t="shared" si="29"/>
        <v/>
      </c>
      <c r="AB935" s="11" t="str">
        <f>IF(LEN($AA935)=0,"N",IF(LEN($AA935)&gt;1,"Error -- Availability entered in an incorrect format",IF($AA935=#REF!,$AA935,IF($AA935=#REF!,$AA935,IF($AA935=#REF!,$AA935,IF($AA935=#REF!,$AA935,IF($AA935=#REF!,$AA935,IF($AA935=#REF!,$AA935,"Error -- Availability entered in an incorrect format"))))))))</f>
        <v>N</v>
      </c>
    </row>
    <row r="936" spans="1:28" s="11" customFormat="1" x14ac:dyDescent="0.25">
      <c r="A936" s="7">
        <v>924</v>
      </c>
      <c r="B936" s="6"/>
      <c r="C936" s="10"/>
      <c r="D936" s="7"/>
      <c r="E936" s="10"/>
      <c r="F936" s="124" t="e">
        <f t="shared" si="28"/>
        <v>#REF!</v>
      </c>
      <c r="G936" s="6"/>
      <c r="AA936" s="11" t="str">
        <f t="shared" si="29"/>
        <v/>
      </c>
      <c r="AB936" s="11" t="str">
        <f>IF(LEN($AA936)=0,"N",IF(LEN($AA936)&gt;1,"Error -- Availability entered in an incorrect format",IF($AA936=#REF!,$AA936,IF($AA936=#REF!,$AA936,IF($AA936=#REF!,$AA936,IF($AA936=#REF!,$AA936,IF($AA936=#REF!,$AA936,IF($AA936=#REF!,$AA936,"Error -- Availability entered in an incorrect format"))))))))</f>
        <v>N</v>
      </c>
    </row>
    <row r="937" spans="1:28" s="11" customFormat="1" x14ac:dyDescent="0.25">
      <c r="A937" s="7">
        <v>925</v>
      </c>
      <c r="B937" s="6"/>
      <c r="C937" s="10"/>
      <c r="D937" s="7"/>
      <c r="E937" s="10"/>
      <c r="F937" s="124" t="e">
        <f t="shared" si="28"/>
        <v>#REF!</v>
      </c>
      <c r="G937" s="6"/>
      <c r="AA937" s="11" t="str">
        <f t="shared" si="29"/>
        <v/>
      </c>
      <c r="AB937" s="11" t="str">
        <f>IF(LEN($AA937)=0,"N",IF(LEN($AA937)&gt;1,"Error -- Availability entered in an incorrect format",IF($AA937=#REF!,$AA937,IF($AA937=#REF!,$AA937,IF($AA937=#REF!,$AA937,IF($AA937=#REF!,$AA937,IF($AA937=#REF!,$AA937,IF($AA937=#REF!,$AA937,"Error -- Availability entered in an incorrect format"))))))))</f>
        <v>N</v>
      </c>
    </row>
    <row r="938" spans="1:28" s="11" customFormat="1" x14ac:dyDescent="0.25">
      <c r="A938" s="7">
        <v>926</v>
      </c>
      <c r="B938" s="6"/>
      <c r="C938" s="10"/>
      <c r="D938" s="7"/>
      <c r="E938" s="10"/>
      <c r="F938" s="124" t="e">
        <f t="shared" si="28"/>
        <v>#REF!</v>
      </c>
      <c r="G938" s="6"/>
      <c r="AA938" s="11" t="str">
        <f t="shared" si="29"/>
        <v/>
      </c>
      <c r="AB938" s="11" t="str">
        <f>IF(LEN($AA938)=0,"N",IF(LEN($AA938)&gt;1,"Error -- Availability entered in an incorrect format",IF($AA938=#REF!,$AA938,IF($AA938=#REF!,$AA938,IF($AA938=#REF!,$AA938,IF($AA938=#REF!,$AA938,IF($AA938=#REF!,$AA938,IF($AA938=#REF!,$AA938,"Error -- Availability entered in an incorrect format"))))))))</f>
        <v>N</v>
      </c>
    </row>
    <row r="939" spans="1:28" s="11" customFormat="1" x14ac:dyDescent="0.25">
      <c r="A939" s="7">
        <v>927</v>
      </c>
      <c r="B939" s="6"/>
      <c r="C939" s="10"/>
      <c r="D939" s="7"/>
      <c r="E939" s="10"/>
      <c r="F939" s="124" t="e">
        <f t="shared" si="28"/>
        <v>#REF!</v>
      </c>
      <c r="G939" s="6"/>
      <c r="AA939" s="11" t="str">
        <f t="shared" si="29"/>
        <v/>
      </c>
      <c r="AB939" s="11" t="str">
        <f>IF(LEN($AA939)=0,"N",IF(LEN($AA939)&gt;1,"Error -- Availability entered in an incorrect format",IF($AA939=#REF!,$AA939,IF($AA939=#REF!,$AA939,IF($AA939=#REF!,$AA939,IF($AA939=#REF!,$AA939,IF($AA939=#REF!,$AA939,IF($AA939=#REF!,$AA939,"Error -- Availability entered in an incorrect format"))))))))</f>
        <v>N</v>
      </c>
    </row>
    <row r="940" spans="1:28" s="11" customFormat="1" x14ac:dyDescent="0.25">
      <c r="A940" s="7">
        <v>928</v>
      </c>
      <c r="B940" s="6"/>
      <c r="C940" s="10"/>
      <c r="D940" s="7"/>
      <c r="E940" s="10"/>
      <c r="F940" s="124" t="e">
        <f t="shared" si="28"/>
        <v>#REF!</v>
      </c>
      <c r="G940" s="6"/>
      <c r="AA940" s="11" t="str">
        <f t="shared" si="29"/>
        <v/>
      </c>
      <c r="AB940" s="11" t="str">
        <f>IF(LEN($AA940)=0,"N",IF(LEN($AA940)&gt;1,"Error -- Availability entered in an incorrect format",IF($AA940=#REF!,$AA940,IF($AA940=#REF!,$AA940,IF($AA940=#REF!,$AA940,IF($AA940=#REF!,$AA940,IF($AA940=#REF!,$AA940,IF($AA940=#REF!,$AA940,"Error -- Availability entered in an incorrect format"))))))))</f>
        <v>N</v>
      </c>
    </row>
    <row r="941" spans="1:28" s="11" customFormat="1" x14ac:dyDescent="0.25">
      <c r="A941" s="7">
        <v>929</v>
      </c>
      <c r="B941" s="6"/>
      <c r="C941" s="10"/>
      <c r="D941" s="7"/>
      <c r="E941" s="10"/>
      <c r="F941" s="124" t="e">
        <f t="shared" si="28"/>
        <v>#REF!</v>
      </c>
      <c r="G941" s="6"/>
      <c r="AA941" s="11" t="str">
        <f t="shared" si="29"/>
        <v/>
      </c>
      <c r="AB941" s="11" t="str">
        <f>IF(LEN($AA941)=0,"N",IF(LEN($AA941)&gt;1,"Error -- Availability entered in an incorrect format",IF($AA941=#REF!,$AA941,IF($AA941=#REF!,$AA941,IF($AA941=#REF!,$AA941,IF($AA941=#REF!,$AA941,IF($AA941=#REF!,$AA941,IF($AA941=#REF!,$AA941,"Error -- Availability entered in an incorrect format"))))))))</f>
        <v>N</v>
      </c>
    </row>
    <row r="942" spans="1:28" s="11" customFormat="1" x14ac:dyDescent="0.25">
      <c r="A942" s="7">
        <v>930</v>
      </c>
      <c r="B942" s="6"/>
      <c r="C942" s="10"/>
      <c r="D942" s="7"/>
      <c r="E942" s="10"/>
      <c r="F942" s="124" t="e">
        <f t="shared" si="28"/>
        <v>#REF!</v>
      </c>
      <c r="G942" s="6"/>
      <c r="AA942" s="11" t="str">
        <f t="shared" si="29"/>
        <v/>
      </c>
      <c r="AB942" s="11" t="str">
        <f>IF(LEN($AA942)=0,"N",IF(LEN($AA942)&gt;1,"Error -- Availability entered in an incorrect format",IF($AA942=#REF!,$AA942,IF($AA942=#REF!,$AA942,IF($AA942=#REF!,$AA942,IF($AA942=#REF!,$AA942,IF($AA942=#REF!,$AA942,IF($AA942=#REF!,$AA942,"Error -- Availability entered in an incorrect format"))))))))</f>
        <v>N</v>
      </c>
    </row>
    <row r="943" spans="1:28" s="11" customFormat="1" x14ac:dyDescent="0.25">
      <c r="A943" s="7">
        <v>931</v>
      </c>
      <c r="B943" s="6"/>
      <c r="C943" s="10"/>
      <c r="D943" s="7"/>
      <c r="E943" s="10"/>
      <c r="F943" s="124" t="e">
        <f t="shared" si="28"/>
        <v>#REF!</v>
      </c>
      <c r="G943" s="6"/>
      <c r="AA943" s="11" t="str">
        <f t="shared" si="29"/>
        <v/>
      </c>
      <c r="AB943" s="11" t="str">
        <f>IF(LEN($AA943)=0,"N",IF(LEN($AA943)&gt;1,"Error -- Availability entered in an incorrect format",IF($AA943=#REF!,$AA943,IF($AA943=#REF!,$AA943,IF($AA943=#REF!,$AA943,IF($AA943=#REF!,$AA943,IF($AA943=#REF!,$AA943,IF($AA943=#REF!,$AA943,"Error -- Availability entered in an incorrect format"))))))))</f>
        <v>N</v>
      </c>
    </row>
    <row r="944" spans="1:28" s="11" customFormat="1" x14ac:dyDescent="0.25">
      <c r="A944" s="7">
        <v>932</v>
      </c>
      <c r="B944" s="6"/>
      <c r="C944" s="10"/>
      <c r="D944" s="7"/>
      <c r="E944" s="10"/>
      <c r="F944" s="124" t="e">
        <f t="shared" si="28"/>
        <v>#REF!</v>
      </c>
      <c r="G944" s="6"/>
      <c r="AA944" s="11" t="str">
        <f t="shared" si="29"/>
        <v/>
      </c>
      <c r="AB944" s="11" t="str">
        <f>IF(LEN($AA944)=0,"N",IF(LEN($AA944)&gt;1,"Error -- Availability entered in an incorrect format",IF($AA944=#REF!,$AA944,IF($AA944=#REF!,$AA944,IF($AA944=#REF!,$AA944,IF($AA944=#REF!,$AA944,IF($AA944=#REF!,$AA944,IF($AA944=#REF!,$AA944,"Error -- Availability entered in an incorrect format"))))))))</f>
        <v>N</v>
      </c>
    </row>
    <row r="945" spans="1:28" s="11" customFormat="1" x14ac:dyDescent="0.25">
      <c r="A945" s="7">
        <v>933</v>
      </c>
      <c r="B945" s="6"/>
      <c r="C945" s="10"/>
      <c r="D945" s="7"/>
      <c r="E945" s="10"/>
      <c r="F945" s="124" t="e">
        <f t="shared" si="28"/>
        <v>#REF!</v>
      </c>
      <c r="G945" s="6"/>
      <c r="AA945" s="11" t="str">
        <f t="shared" si="29"/>
        <v/>
      </c>
      <c r="AB945" s="11" t="str">
        <f>IF(LEN($AA945)=0,"N",IF(LEN($AA945)&gt;1,"Error -- Availability entered in an incorrect format",IF($AA945=#REF!,$AA945,IF($AA945=#REF!,$AA945,IF($AA945=#REF!,$AA945,IF($AA945=#REF!,$AA945,IF($AA945=#REF!,$AA945,IF($AA945=#REF!,$AA945,"Error -- Availability entered in an incorrect format"))))))))</f>
        <v>N</v>
      </c>
    </row>
    <row r="946" spans="1:28" s="11" customFormat="1" x14ac:dyDescent="0.25">
      <c r="A946" s="7">
        <v>934</v>
      </c>
      <c r="B946" s="6"/>
      <c r="C946" s="10"/>
      <c r="D946" s="7"/>
      <c r="E946" s="10"/>
      <c r="F946" s="124" t="e">
        <f t="shared" si="28"/>
        <v>#REF!</v>
      </c>
      <c r="G946" s="6"/>
      <c r="AA946" s="11" t="str">
        <f t="shared" si="29"/>
        <v/>
      </c>
      <c r="AB946" s="11" t="str">
        <f>IF(LEN($AA946)=0,"N",IF(LEN($AA946)&gt;1,"Error -- Availability entered in an incorrect format",IF($AA946=#REF!,$AA946,IF($AA946=#REF!,$AA946,IF($AA946=#REF!,$AA946,IF($AA946=#REF!,$AA946,IF($AA946=#REF!,$AA946,IF($AA946=#REF!,$AA946,"Error -- Availability entered in an incorrect format"))))))))</f>
        <v>N</v>
      </c>
    </row>
    <row r="947" spans="1:28" s="11" customFormat="1" x14ac:dyDescent="0.25">
      <c r="A947" s="7">
        <v>935</v>
      </c>
      <c r="B947" s="6"/>
      <c r="C947" s="10"/>
      <c r="D947" s="7"/>
      <c r="E947" s="10"/>
      <c r="F947" s="124" t="e">
        <f t="shared" si="28"/>
        <v>#REF!</v>
      </c>
      <c r="G947" s="6"/>
      <c r="AA947" s="11" t="str">
        <f t="shared" si="29"/>
        <v/>
      </c>
      <c r="AB947" s="11" t="str">
        <f>IF(LEN($AA947)=0,"N",IF(LEN($AA947)&gt;1,"Error -- Availability entered in an incorrect format",IF($AA947=#REF!,$AA947,IF($AA947=#REF!,$AA947,IF($AA947=#REF!,$AA947,IF($AA947=#REF!,$AA947,IF($AA947=#REF!,$AA947,IF($AA947=#REF!,$AA947,"Error -- Availability entered in an incorrect format"))))))))</f>
        <v>N</v>
      </c>
    </row>
    <row r="948" spans="1:28" s="11" customFormat="1" x14ac:dyDescent="0.25">
      <c r="A948" s="7">
        <v>936</v>
      </c>
      <c r="B948" s="6"/>
      <c r="C948" s="10"/>
      <c r="D948" s="7"/>
      <c r="E948" s="10"/>
      <c r="F948" s="124" t="e">
        <f t="shared" si="28"/>
        <v>#REF!</v>
      </c>
      <c r="G948" s="6"/>
      <c r="AA948" s="11" t="str">
        <f t="shared" si="29"/>
        <v/>
      </c>
      <c r="AB948" s="11" t="str">
        <f>IF(LEN($AA948)=0,"N",IF(LEN($AA948)&gt;1,"Error -- Availability entered in an incorrect format",IF($AA948=#REF!,$AA948,IF($AA948=#REF!,$AA948,IF($AA948=#REF!,$AA948,IF($AA948=#REF!,$AA948,IF($AA948=#REF!,$AA948,IF($AA948=#REF!,$AA948,"Error -- Availability entered in an incorrect format"))))))))</f>
        <v>N</v>
      </c>
    </row>
    <row r="949" spans="1:28" s="11" customFormat="1" x14ac:dyDescent="0.25">
      <c r="A949" s="7">
        <v>937</v>
      </c>
      <c r="B949" s="6"/>
      <c r="C949" s="10"/>
      <c r="D949" s="7"/>
      <c r="E949" s="10"/>
      <c r="F949" s="124" t="e">
        <f t="shared" si="28"/>
        <v>#REF!</v>
      </c>
      <c r="G949" s="6"/>
      <c r="AA949" s="11" t="str">
        <f t="shared" si="29"/>
        <v/>
      </c>
      <c r="AB949" s="11" t="str">
        <f>IF(LEN($AA949)=0,"N",IF(LEN($AA949)&gt;1,"Error -- Availability entered in an incorrect format",IF($AA949=#REF!,$AA949,IF($AA949=#REF!,$AA949,IF($AA949=#REF!,$AA949,IF($AA949=#REF!,$AA949,IF($AA949=#REF!,$AA949,IF($AA949=#REF!,$AA949,"Error -- Availability entered in an incorrect format"))))))))</f>
        <v>N</v>
      </c>
    </row>
    <row r="950" spans="1:28" s="11" customFormat="1" x14ac:dyDescent="0.25">
      <c r="A950" s="7">
        <v>938</v>
      </c>
      <c r="B950" s="6"/>
      <c r="C950" s="10"/>
      <c r="D950" s="7"/>
      <c r="E950" s="10"/>
      <c r="F950" s="124" t="e">
        <f t="shared" si="28"/>
        <v>#REF!</v>
      </c>
      <c r="G950" s="6"/>
      <c r="AA950" s="11" t="str">
        <f t="shared" si="29"/>
        <v/>
      </c>
      <c r="AB950" s="11" t="str">
        <f>IF(LEN($AA950)=0,"N",IF(LEN($AA950)&gt;1,"Error -- Availability entered in an incorrect format",IF($AA950=#REF!,$AA950,IF($AA950=#REF!,$AA950,IF($AA950=#REF!,$AA950,IF($AA950=#REF!,$AA950,IF($AA950=#REF!,$AA950,IF($AA950=#REF!,$AA950,"Error -- Availability entered in an incorrect format"))))))))</f>
        <v>N</v>
      </c>
    </row>
    <row r="951" spans="1:28" s="11" customFormat="1" x14ac:dyDescent="0.25">
      <c r="A951" s="7">
        <v>939</v>
      </c>
      <c r="B951" s="6"/>
      <c r="C951" s="10"/>
      <c r="D951" s="7"/>
      <c r="E951" s="10"/>
      <c r="F951" s="124" t="e">
        <f t="shared" si="28"/>
        <v>#REF!</v>
      </c>
      <c r="G951" s="6"/>
      <c r="AA951" s="11" t="str">
        <f t="shared" si="29"/>
        <v/>
      </c>
      <c r="AB951" s="11" t="str">
        <f>IF(LEN($AA951)=0,"N",IF(LEN($AA951)&gt;1,"Error -- Availability entered in an incorrect format",IF($AA951=#REF!,$AA951,IF($AA951=#REF!,$AA951,IF($AA951=#REF!,$AA951,IF($AA951=#REF!,$AA951,IF($AA951=#REF!,$AA951,IF($AA951=#REF!,$AA951,"Error -- Availability entered in an incorrect format"))))))))</f>
        <v>N</v>
      </c>
    </row>
    <row r="952" spans="1:28" s="11" customFormat="1" x14ac:dyDescent="0.25">
      <c r="A952" s="7">
        <v>940</v>
      </c>
      <c r="B952" s="6"/>
      <c r="C952" s="10"/>
      <c r="D952" s="7"/>
      <c r="E952" s="10"/>
      <c r="F952" s="124" t="e">
        <f t="shared" si="28"/>
        <v>#REF!</v>
      </c>
      <c r="G952" s="6"/>
      <c r="AA952" s="11" t="str">
        <f t="shared" si="29"/>
        <v/>
      </c>
      <c r="AB952" s="11" t="str">
        <f>IF(LEN($AA952)=0,"N",IF(LEN($AA952)&gt;1,"Error -- Availability entered in an incorrect format",IF($AA952=#REF!,$AA952,IF($AA952=#REF!,$AA952,IF($AA952=#REF!,$AA952,IF($AA952=#REF!,$AA952,IF($AA952=#REF!,$AA952,IF($AA952=#REF!,$AA952,"Error -- Availability entered in an incorrect format"))))))))</f>
        <v>N</v>
      </c>
    </row>
    <row r="953" spans="1:28" s="11" customFormat="1" x14ac:dyDescent="0.25">
      <c r="A953" s="7">
        <v>941</v>
      </c>
      <c r="B953" s="6"/>
      <c r="C953" s="10"/>
      <c r="D953" s="7"/>
      <c r="E953" s="10"/>
      <c r="F953" s="124" t="e">
        <f t="shared" si="28"/>
        <v>#REF!</v>
      </c>
      <c r="G953" s="6"/>
      <c r="AA953" s="11" t="str">
        <f t="shared" si="29"/>
        <v/>
      </c>
      <c r="AB953" s="11" t="str">
        <f>IF(LEN($AA953)=0,"N",IF(LEN($AA953)&gt;1,"Error -- Availability entered in an incorrect format",IF($AA953=#REF!,$AA953,IF($AA953=#REF!,$AA953,IF($AA953=#REF!,$AA953,IF($AA953=#REF!,$AA953,IF($AA953=#REF!,$AA953,IF($AA953=#REF!,$AA953,"Error -- Availability entered in an incorrect format"))))))))</f>
        <v>N</v>
      </c>
    </row>
    <row r="954" spans="1:28" s="11" customFormat="1" x14ac:dyDescent="0.25">
      <c r="A954" s="7">
        <v>942</v>
      </c>
      <c r="B954" s="6"/>
      <c r="C954" s="10"/>
      <c r="D954" s="7"/>
      <c r="E954" s="10"/>
      <c r="F954" s="124" t="e">
        <f t="shared" si="28"/>
        <v>#REF!</v>
      </c>
      <c r="G954" s="6"/>
      <c r="AA954" s="11" t="str">
        <f t="shared" si="29"/>
        <v/>
      </c>
      <c r="AB954" s="11" t="str">
        <f>IF(LEN($AA954)=0,"N",IF(LEN($AA954)&gt;1,"Error -- Availability entered in an incorrect format",IF($AA954=#REF!,$AA954,IF($AA954=#REF!,$AA954,IF($AA954=#REF!,$AA954,IF($AA954=#REF!,$AA954,IF($AA954=#REF!,$AA954,IF($AA954=#REF!,$AA954,"Error -- Availability entered in an incorrect format"))))))))</f>
        <v>N</v>
      </c>
    </row>
    <row r="955" spans="1:28" s="11" customFormat="1" x14ac:dyDescent="0.25">
      <c r="A955" s="7">
        <v>943</v>
      </c>
      <c r="B955" s="6"/>
      <c r="C955" s="10"/>
      <c r="D955" s="7"/>
      <c r="E955" s="10"/>
      <c r="F955" s="124" t="e">
        <f t="shared" si="28"/>
        <v>#REF!</v>
      </c>
      <c r="G955" s="6"/>
      <c r="AA955" s="11" t="str">
        <f t="shared" si="29"/>
        <v/>
      </c>
      <c r="AB955" s="11" t="str">
        <f>IF(LEN($AA955)=0,"N",IF(LEN($AA955)&gt;1,"Error -- Availability entered in an incorrect format",IF($AA955=#REF!,$AA955,IF($AA955=#REF!,$AA955,IF($AA955=#REF!,$AA955,IF($AA955=#REF!,$AA955,IF($AA955=#REF!,$AA955,IF($AA955=#REF!,$AA955,"Error -- Availability entered in an incorrect format"))))))))</f>
        <v>N</v>
      </c>
    </row>
    <row r="956" spans="1:28" s="11" customFormat="1" x14ac:dyDescent="0.25">
      <c r="A956" s="7">
        <v>944</v>
      </c>
      <c r="B956" s="6"/>
      <c r="C956" s="10"/>
      <c r="D956" s="7"/>
      <c r="E956" s="10"/>
      <c r="F956" s="124" t="e">
        <f t="shared" si="28"/>
        <v>#REF!</v>
      </c>
      <c r="G956" s="6"/>
      <c r="AA956" s="11" t="str">
        <f t="shared" si="29"/>
        <v/>
      </c>
      <c r="AB956" s="11" t="str">
        <f>IF(LEN($AA956)=0,"N",IF(LEN($AA956)&gt;1,"Error -- Availability entered in an incorrect format",IF($AA956=#REF!,$AA956,IF($AA956=#REF!,$AA956,IF($AA956=#REF!,$AA956,IF($AA956=#REF!,$AA956,IF($AA956=#REF!,$AA956,IF($AA956=#REF!,$AA956,"Error -- Availability entered in an incorrect format"))))))))</f>
        <v>N</v>
      </c>
    </row>
    <row r="957" spans="1:28" s="11" customFormat="1" x14ac:dyDescent="0.25">
      <c r="A957" s="7">
        <v>945</v>
      </c>
      <c r="B957" s="6"/>
      <c r="C957" s="10"/>
      <c r="D957" s="7"/>
      <c r="E957" s="10"/>
      <c r="F957" s="124" t="e">
        <f t="shared" si="28"/>
        <v>#REF!</v>
      </c>
      <c r="G957" s="6"/>
      <c r="AA957" s="11" t="str">
        <f t="shared" si="29"/>
        <v/>
      </c>
      <c r="AB957" s="11" t="str">
        <f>IF(LEN($AA957)=0,"N",IF(LEN($AA957)&gt;1,"Error -- Availability entered in an incorrect format",IF($AA957=#REF!,$AA957,IF($AA957=#REF!,$AA957,IF($AA957=#REF!,$AA957,IF($AA957=#REF!,$AA957,IF($AA957=#REF!,$AA957,IF($AA957=#REF!,$AA957,"Error -- Availability entered in an incorrect format"))))))))</f>
        <v>N</v>
      </c>
    </row>
    <row r="958" spans="1:28" s="11" customFormat="1" x14ac:dyDescent="0.25">
      <c r="A958" s="7">
        <v>946</v>
      </c>
      <c r="B958" s="6"/>
      <c r="C958" s="10"/>
      <c r="D958" s="7"/>
      <c r="E958" s="10"/>
      <c r="F958" s="124" t="e">
        <f t="shared" si="28"/>
        <v>#REF!</v>
      </c>
      <c r="G958" s="6"/>
      <c r="AA958" s="11" t="str">
        <f t="shared" si="29"/>
        <v/>
      </c>
      <c r="AB958" s="11" t="str">
        <f>IF(LEN($AA958)=0,"N",IF(LEN($AA958)&gt;1,"Error -- Availability entered in an incorrect format",IF($AA958=#REF!,$AA958,IF($AA958=#REF!,$AA958,IF($AA958=#REF!,$AA958,IF($AA958=#REF!,$AA958,IF($AA958=#REF!,$AA958,IF($AA958=#REF!,$AA958,"Error -- Availability entered in an incorrect format"))))))))</f>
        <v>N</v>
      </c>
    </row>
    <row r="959" spans="1:28" s="11" customFormat="1" x14ac:dyDescent="0.25">
      <c r="A959" s="7">
        <v>947</v>
      </c>
      <c r="B959" s="6"/>
      <c r="C959" s="10"/>
      <c r="D959" s="7"/>
      <c r="E959" s="10"/>
      <c r="F959" s="124" t="e">
        <f t="shared" si="28"/>
        <v>#REF!</v>
      </c>
      <c r="G959" s="6"/>
      <c r="AA959" s="11" t="str">
        <f t="shared" si="29"/>
        <v/>
      </c>
      <c r="AB959" s="11" t="str">
        <f>IF(LEN($AA959)=0,"N",IF(LEN($AA959)&gt;1,"Error -- Availability entered in an incorrect format",IF($AA959=#REF!,$AA959,IF($AA959=#REF!,$AA959,IF($AA959=#REF!,$AA959,IF($AA959=#REF!,$AA959,IF($AA959=#REF!,$AA959,IF($AA959=#REF!,$AA959,"Error -- Availability entered in an incorrect format"))))))))</f>
        <v>N</v>
      </c>
    </row>
    <row r="960" spans="1:28" s="11" customFormat="1" x14ac:dyDescent="0.25">
      <c r="A960" s="7">
        <v>948</v>
      </c>
      <c r="B960" s="6"/>
      <c r="C960" s="10"/>
      <c r="D960" s="7"/>
      <c r="E960" s="10"/>
      <c r="F960" s="124" t="e">
        <f t="shared" si="28"/>
        <v>#REF!</v>
      </c>
      <c r="G960" s="6"/>
      <c r="AA960" s="11" t="str">
        <f t="shared" si="29"/>
        <v/>
      </c>
      <c r="AB960" s="11" t="str">
        <f>IF(LEN($AA960)=0,"N",IF(LEN($AA960)&gt;1,"Error -- Availability entered in an incorrect format",IF($AA960=#REF!,$AA960,IF($AA960=#REF!,$AA960,IF($AA960=#REF!,$AA960,IF($AA960=#REF!,$AA960,IF($AA960=#REF!,$AA960,IF($AA960=#REF!,$AA960,"Error -- Availability entered in an incorrect format"))))))))</f>
        <v>N</v>
      </c>
    </row>
    <row r="961" spans="1:28" s="11" customFormat="1" x14ac:dyDescent="0.25">
      <c r="A961" s="7">
        <v>949</v>
      </c>
      <c r="B961" s="6"/>
      <c r="C961" s="10"/>
      <c r="D961" s="7"/>
      <c r="E961" s="10"/>
      <c r="F961" s="124" t="e">
        <f t="shared" si="28"/>
        <v>#REF!</v>
      </c>
      <c r="G961" s="6"/>
      <c r="AA961" s="11" t="str">
        <f t="shared" si="29"/>
        <v/>
      </c>
      <c r="AB961" s="11" t="str">
        <f>IF(LEN($AA961)=0,"N",IF(LEN($AA961)&gt;1,"Error -- Availability entered in an incorrect format",IF($AA961=#REF!,$AA961,IF($AA961=#REF!,$AA961,IF($AA961=#REF!,$AA961,IF($AA961=#REF!,$AA961,IF($AA961=#REF!,$AA961,IF($AA961=#REF!,$AA961,"Error -- Availability entered in an incorrect format"))))))))</f>
        <v>N</v>
      </c>
    </row>
    <row r="962" spans="1:28" s="11" customFormat="1" x14ac:dyDescent="0.25">
      <c r="A962" s="7">
        <v>950</v>
      </c>
      <c r="B962" s="6"/>
      <c r="C962" s="10"/>
      <c r="D962" s="7"/>
      <c r="E962" s="10"/>
      <c r="F962" s="124" t="e">
        <f t="shared" si="28"/>
        <v>#REF!</v>
      </c>
      <c r="G962" s="6"/>
      <c r="AA962" s="11" t="str">
        <f t="shared" si="29"/>
        <v/>
      </c>
      <c r="AB962" s="11" t="str">
        <f>IF(LEN($AA962)=0,"N",IF(LEN($AA962)&gt;1,"Error -- Availability entered in an incorrect format",IF($AA962=#REF!,$AA962,IF($AA962=#REF!,$AA962,IF($AA962=#REF!,$AA962,IF($AA962=#REF!,$AA962,IF($AA962=#REF!,$AA962,IF($AA962=#REF!,$AA962,"Error -- Availability entered in an incorrect format"))))))))</f>
        <v>N</v>
      </c>
    </row>
    <row r="963" spans="1:28" s="11" customFormat="1" x14ac:dyDescent="0.25">
      <c r="A963" s="7">
        <v>951</v>
      </c>
      <c r="B963" s="6"/>
      <c r="C963" s="10"/>
      <c r="D963" s="7"/>
      <c r="E963" s="10"/>
      <c r="F963" s="124" t="e">
        <f t="shared" si="28"/>
        <v>#REF!</v>
      </c>
      <c r="G963" s="6"/>
      <c r="AA963" s="11" t="str">
        <f t="shared" si="29"/>
        <v/>
      </c>
      <c r="AB963" s="11" t="str">
        <f>IF(LEN($AA963)=0,"N",IF(LEN($AA963)&gt;1,"Error -- Availability entered in an incorrect format",IF($AA963=#REF!,$AA963,IF($AA963=#REF!,$AA963,IF($AA963=#REF!,$AA963,IF($AA963=#REF!,$AA963,IF($AA963=#REF!,$AA963,IF($AA963=#REF!,$AA963,"Error -- Availability entered in an incorrect format"))))))))</f>
        <v>N</v>
      </c>
    </row>
    <row r="964" spans="1:28" s="11" customFormat="1" x14ac:dyDescent="0.25">
      <c r="A964" s="7">
        <v>952</v>
      </c>
      <c r="B964" s="6"/>
      <c r="C964" s="10"/>
      <c r="D964" s="7"/>
      <c r="E964" s="10"/>
      <c r="F964" s="124" t="e">
        <f t="shared" si="28"/>
        <v>#REF!</v>
      </c>
      <c r="G964" s="6"/>
      <c r="AA964" s="11" t="str">
        <f t="shared" si="29"/>
        <v/>
      </c>
      <c r="AB964" s="11" t="str">
        <f>IF(LEN($AA964)=0,"N",IF(LEN($AA964)&gt;1,"Error -- Availability entered in an incorrect format",IF($AA964=#REF!,$AA964,IF($AA964=#REF!,$AA964,IF($AA964=#REF!,$AA964,IF($AA964=#REF!,$AA964,IF($AA964=#REF!,$AA964,IF($AA964=#REF!,$AA964,"Error -- Availability entered in an incorrect format"))))))))</f>
        <v>N</v>
      </c>
    </row>
    <row r="965" spans="1:28" s="11" customFormat="1" x14ac:dyDescent="0.25">
      <c r="A965" s="7">
        <v>953</v>
      </c>
      <c r="B965" s="6"/>
      <c r="C965" s="10"/>
      <c r="D965" s="7"/>
      <c r="E965" s="10"/>
      <c r="F965" s="124" t="e">
        <f t="shared" si="28"/>
        <v>#REF!</v>
      </c>
      <c r="G965" s="6"/>
      <c r="AA965" s="11" t="str">
        <f t="shared" si="29"/>
        <v/>
      </c>
      <c r="AB965" s="11" t="str">
        <f>IF(LEN($AA965)=0,"N",IF(LEN($AA965)&gt;1,"Error -- Availability entered in an incorrect format",IF($AA965=#REF!,$AA965,IF($AA965=#REF!,$AA965,IF($AA965=#REF!,$AA965,IF($AA965=#REF!,$AA965,IF($AA965=#REF!,$AA965,IF($AA965=#REF!,$AA965,"Error -- Availability entered in an incorrect format"))))))))</f>
        <v>N</v>
      </c>
    </row>
    <row r="966" spans="1:28" s="11" customFormat="1" x14ac:dyDescent="0.25">
      <c r="A966" s="7">
        <v>954</v>
      </c>
      <c r="B966" s="6"/>
      <c r="C966" s="10"/>
      <c r="D966" s="7"/>
      <c r="E966" s="10"/>
      <c r="F966" s="124" t="e">
        <f t="shared" si="28"/>
        <v>#REF!</v>
      </c>
      <c r="G966" s="6"/>
      <c r="AA966" s="11" t="str">
        <f t="shared" si="29"/>
        <v/>
      </c>
      <c r="AB966" s="11" t="str">
        <f>IF(LEN($AA966)=0,"N",IF(LEN($AA966)&gt;1,"Error -- Availability entered in an incorrect format",IF($AA966=#REF!,$AA966,IF($AA966=#REF!,$AA966,IF($AA966=#REF!,$AA966,IF($AA966=#REF!,$AA966,IF($AA966=#REF!,$AA966,IF($AA966=#REF!,$AA966,"Error -- Availability entered in an incorrect format"))))))))</f>
        <v>N</v>
      </c>
    </row>
    <row r="967" spans="1:28" s="11" customFormat="1" x14ac:dyDescent="0.25">
      <c r="A967" s="7">
        <v>955</v>
      </c>
      <c r="B967" s="6"/>
      <c r="C967" s="10"/>
      <c r="D967" s="7"/>
      <c r="E967" s="10"/>
      <c r="F967" s="124" t="e">
        <f t="shared" si="28"/>
        <v>#REF!</v>
      </c>
      <c r="G967" s="6"/>
      <c r="AA967" s="11" t="str">
        <f t="shared" si="29"/>
        <v/>
      </c>
      <c r="AB967" s="11" t="str">
        <f>IF(LEN($AA967)=0,"N",IF(LEN($AA967)&gt;1,"Error -- Availability entered in an incorrect format",IF($AA967=#REF!,$AA967,IF($AA967=#REF!,$AA967,IF($AA967=#REF!,$AA967,IF($AA967=#REF!,$AA967,IF($AA967=#REF!,$AA967,IF($AA967=#REF!,$AA967,"Error -- Availability entered in an incorrect format"))))))))</f>
        <v>N</v>
      </c>
    </row>
    <row r="968" spans="1:28" s="11" customFormat="1" x14ac:dyDescent="0.25">
      <c r="A968" s="7">
        <v>956</v>
      </c>
      <c r="B968" s="6"/>
      <c r="C968" s="10"/>
      <c r="D968" s="7"/>
      <c r="E968" s="10"/>
      <c r="F968" s="124" t="e">
        <f t="shared" si="28"/>
        <v>#REF!</v>
      </c>
      <c r="G968" s="6"/>
      <c r="AA968" s="11" t="str">
        <f t="shared" si="29"/>
        <v/>
      </c>
      <c r="AB968" s="11" t="str">
        <f>IF(LEN($AA968)=0,"N",IF(LEN($AA968)&gt;1,"Error -- Availability entered in an incorrect format",IF($AA968=#REF!,$AA968,IF($AA968=#REF!,$AA968,IF($AA968=#REF!,$AA968,IF($AA968=#REF!,$AA968,IF($AA968=#REF!,$AA968,IF($AA968=#REF!,$AA968,"Error -- Availability entered in an incorrect format"))))))))</f>
        <v>N</v>
      </c>
    </row>
    <row r="969" spans="1:28" s="11" customFormat="1" x14ac:dyDescent="0.25">
      <c r="A969" s="7">
        <v>957</v>
      </c>
      <c r="B969" s="6"/>
      <c r="C969" s="10"/>
      <c r="D969" s="7"/>
      <c r="E969" s="10"/>
      <c r="F969" s="124" t="e">
        <f t="shared" si="28"/>
        <v>#REF!</v>
      </c>
      <c r="G969" s="6"/>
      <c r="AA969" s="11" t="str">
        <f t="shared" si="29"/>
        <v/>
      </c>
      <c r="AB969" s="11" t="str">
        <f>IF(LEN($AA969)=0,"N",IF(LEN($AA969)&gt;1,"Error -- Availability entered in an incorrect format",IF($AA969=#REF!,$AA969,IF($AA969=#REF!,$AA969,IF($AA969=#REF!,$AA969,IF($AA969=#REF!,$AA969,IF($AA969=#REF!,$AA969,IF($AA969=#REF!,$AA969,"Error -- Availability entered in an incorrect format"))))))))</f>
        <v>N</v>
      </c>
    </row>
    <row r="970" spans="1:28" s="11" customFormat="1" x14ac:dyDescent="0.25">
      <c r="A970" s="7">
        <v>958</v>
      </c>
      <c r="B970" s="6"/>
      <c r="C970" s="10"/>
      <c r="D970" s="7"/>
      <c r="E970" s="10"/>
      <c r="F970" s="124" t="e">
        <f t="shared" si="28"/>
        <v>#REF!</v>
      </c>
      <c r="G970" s="6"/>
      <c r="AA970" s="11" t="str">
        <f t="shared" si="29"/>
        <v/>
      </c>
      <c r="AB970" s="11" t="str">
        <f>IF(LEN($AA970)=0,"N",IF(LEN($AA970)&gt;1,"Error -- Availability entered in an incorrect format",IF($AA970=#REF!,$AA970,IF($AA970=#REF!,$AA970,IF($AA970=#REF!,$AA970,IF($AA970=#REF!,$AA970,IF($AA970=#REF!,$AA970,IF($AA970=#REF!,$AA970,"Error -- Availability entered in an incorrect format"))))))))</f>
        <v>N</v>
      </c>
    </row>
    <row r="971" spans="1:28" s="11" customFormat="1" x14ac:dyDescent="0.25">
      <c r="A971" s="7">
        <v>959</v>
      </c>
      <c r="B971" s="6"/>
      <c r="C971" s="10"/>
      <c r="D971" s="7"/>
      <c r="E971" s="10"/>
      <c r="F971" s="124" t="e">
        <f t="shared" si="28"/>
        <v>#REF!</v>
      </c>
      <c r="G971" s="6"/>
      <c r="AA971" s="11" t="str">
        <f t="shared" si="29"/>
        <v/>
      </c>
      <c r="AB971" s="11" t="str">
        <f>IF(LEN($AA971)=0,"N",IF(LEN($AA971)&gt;1,"Error -- Availability entered in an incorrect format",IF($AA971=#REF!,$AA971,IF($AA971=#REF!,$AA971,IF($AA971=#REF!,$AA971,IF($AA971=#REF!,$AA971,IF($AA971=#REF!,$AA971,IF($AA971=#REF!,$AA971,"Error -- Availability entered in an incorrect format"))))))))</f>
        <v>N</v>
      </c>
    </row>
    <row r="972" spans="1:28" s="11" customFormat="1" x14ac:dyDescent="0.25">
      <c r="A972" s="7">
        <v>960</v>
      </c>
      <c r="B972" s="6"/>
      <c r="C972" s="10"/>
      <c r="D972" s="7"/>
      <c r="E972" s="10"/>
      <c r="F972" s="124" t="e">
        <f t="shared" si="28"/>
        <v>#REF!</v>
      </c>
      <c r="G972" s="6"/>
      <c r="AA972" s="11" t="str">
        <f t="shared" si="29"/>
        <v/>
      </c>
      <c r="AB972" s="11" t="str">
        <f>IF(LEN($AA972)=0,"N",IF(LEN($AA972)&gt;1,"Error -- Availability entered in an incorrect format",IF($AA972=#REF!,$AA972,IF($AA972=#REF!,$AA972,IF($AA972=#REF!,$AA972,IF($AA972=#REF!,$AA972,IF($AA972=#REF!,$AA972,IF($AA972=#REF!,$AA972,"Error -- Availability entered in an incorrect format"))))))))</f>
        <v>N</v>
      </c>
    </row>
    <row r="973" spans="1:28" s="11" customFormat="1" x14ac:dyDescent="0.25">
      <c r="A973" s="7">
        <v>961</v>
      </c>
      <c r="B973" s="6"/>
      <c r="C973" s="10"/>
      <c r="D973" s="7"/>
      <c r="E973" s="10"/>
      <c r="F973" s="124" t="e">
        <f t="shared" si="28"/>
        <v>#REF!</v>
      </c>
      <c r="G973" s="6"/>
      <c r="AA973" s="11" t="str">
        <f t="shared" si="29"/>
        <v/>
      </c>
      <c r="AB973" s="11" t="str">
        <f>IF(LEN($AA973)=0,"N",IF(LEN($AA973)&gt;1,"Error -- Availability entered in an incorrect format",IF($AA973=#REF!,$AA973,IF($AA973=#REF!,$AA973,IF($AA973=#REF!,$AA973,IF($AA973=#REF!,$AA973,IF($AA973=#REF!,$AA973,IF($AA973=#REF!,$AA973,"Error -- Availability entered in an incorrect format"))))))))</f>
        <v>N</v>
      </c>
    </row>
    <row r="974" spans="1:28" s="11" customFormat="1" x14ac:dyDescent="0.25">
      <c r="A974" s="7">
        <v>962</v>
      </c>
      <c r="B974" s="6"/>
      <c r="C974" s="10"/>
      <c r="D974" s="7"/>
      <c r="E974" s="10"/>
      <c r="F974" s="124" t="e">
        <f t="shared" ref="F974:F1012" si="30">IF($D$10=$A$9,"N/A",$D$10)</f>
        <v>#REF!</v>
      </c>
      <c r="G974" s="6"/>
      <c r="AA974" s="11" t="str">
        <f t="shared" ref="AA974:AA1012" si="31">TRIM($D974)</f>
        <v/>
      </c>
      <c r="AB974" s="11" t="str">
        <f>IF(LEN($AA974)=0,"N",IF(LEN($AA974)&gt;1,"Error -- Availability entered in an incorrect format",IF($AA974=#REF!,$AA974,IF($AA974=#REF!,$AA974,IF($AA974=#REF!,$AA974,IF($AA974=#REF!,$AA974,IF($AA974=#REF!,$AA974,IF($AA974=#REF!,$AA974,"Error -- Availability entered in an incorrect format"))))))))</f>
        <v>N</v>
      </c>
    </row>
    <row r="975" spans="1:28" s="11" customFormat="1" x14ac:dyDescent="0.25">
      <c r="A975" s="7">
        <v>963</v>
      </c>
      <c r="B975" s="6"/>
      <c r="C975" s="10"/>
      <c r="D975" s="7"/>
      <c r="E975" s="10"/>
      <c r="F975" s="124" t="e">
        <f t="shared" si="30"/>
        <v>#REF!</v>
      </c>
      <c r="G975" s="6"/>
      <c r="AA975" s="11" t="str">
        <f t="shared" si="31"/>
        <v/>
      </c>
      <c r="AB975" s="11" t="str">
        <f>IF(LEN($AA975)=0,"N",IF(LEN($AA975)&gt;1,"Error -- Availability entered in an incorrect format",IF($AA975=#REF!,$AA975,IF($AA975=#REF!,$AA975,IF($AA975=#REF!,$AA975,IF($AA975=#REF!,$AA975,IF($AA975=#REF!,$AA975,IF($AA975=#REF!,$AA975,"Error -- Availability entered in an incorrect format"))))))))</f>
        <v>N</v>
      </c>
    </row>
    <row r="976" spans="1:28" s="11" customFormat="1" x14ac:dyDescent="0.25">
      <c r="A976" s="7">
        <v>964</v>
      </c>
      <c r="B976" s="6"/>
      <c r="C976" s="10"/>
      <c r="D976" s="7"/>
      <c r="E976" s="10"/>
      <c r="F976" s="124" t="e">
        <f t="shared" si="30"/>
        <v>#REF!</v>
      </c>
      <c r="G976" s="6"/>
      <c r="AA976" s="11" t="str">
        <f t="shared" si="31"/>
        <v/>
      </c>
      <c r="AB976" s="11" t="str">
        <f>IF(LEN($AA976)=0,"N",IF(LEN($AA976)&gt;1,"Error -- Availability entered in an incorrect format",IF($AA976=#REF!,$AA976,IF($AA976=#REF!,$AA976,IF($AA976=#REF!,$AA976,IF($AA976=#REF!,$AA976,IF($AA976=#REF!,$AA976,IF($AA976=#REF!,$AA976,"Error -- Availability entered in an incorrect format"))))))))</f>
        <v>N</v>
      </c>
    </row>
    <row r="977" spans="1:28" s="11" customFormat="1" x14ac:dyDescent="0.25">
      <c r="A977" s="7">
        <v>965</v>
      </c>
      <c r="B977" s="6"/>
      <c r="C977" s="10"/>
      <c r="D977" s="7"/>
      <c r="E977" s="10"/>
      <c r="F977" s="124" t="e">
        <f t="shared" si="30"/>
        <v>#REF!</v>
      </c>
      <c r="G977" s="6"/>
      <c r="AA977" s="11" t="str">
        <f t="shared" si="31"/>
        <v/>
      </c>
      <c r="AB977" s="11" t="str">
        <f>IF(LEN($AA977)=0,"N",IF(LEN($AA977)&gt;1,"Error -- Availability entered in an incorrect format",IF($AA977=#REF!,$AA977,IF($AA977=#REF!,$AA977,IF($AA977=#REF!,$AA977,IF($AA977=#REF!,$AA977,IF($AA977=#REF!,$AA977,IF($AA977=#REF!,$AA977,"Error -- Availability entered in an incorrect format"))))))))</f>
        <v>N</v>
      </c>
    </row>
    <row r="978" spans="1:28" s="11" customFormat="1" x14ac:dyDescent="0.25">
      <c r="A978" s="7">
        <v>966</v>
      </c>
      <c r="B978" s="6"/>
      <c r="C978" s="10"/>
      <c r="D978" s="7"/>
      <c r="E978" s="10"/>
      <c r="F978" s="124" t="e">
        <f t="shared" si="30"/>
        <v>#REF!</v>
      </c>
      <c r="G978" s="6"/>
      <c r="AA978" s="11" t="str">
        <f t="shared" si="31"/>
        <v/>
      </c>
      <c r="AB978" s="11" t="str">
        <f>IF(LEN($AA978)=0,"N",IF(LEN($AA978)&gt;1,"Error -- Availability entered in an incorrect format",IF($AA978=#REF!,$AA978,IF($AA978=#REF!,$AA978,IF($AA978=#REF!,$AA978,IF($AA978=#REF!,$AA978,IF($AA978=#REF!,$AA978,IF($AA978=#REF!,$AA978,"Error -- Availability entered in an incorrect format"))))))))</f>
        <v>N</v>
      </c>
    </row>
    <row r="979" spans="1:28" s="11" customFormat="1" x14ac:dyDescent="0.25">
      <c r="A979" s="7">
        <v>967</v>
      </c>
      <c r="B979" s="6"/>
      <c r="C979" s="10"/>
      <c r="D979" s="7"/>
      <c r="E979" s="10"/>
      <c r="F979" s="124" t="e">
        <f t="shared" si="30"/>
        <v>#REF!</v>
      </c>
      <c r="G979" s="6"/>
      <c r="AA979" s="11" t="str">
        <f t="shared" si="31"/>
        <v/>
      </c>
      <c r="AB979" s="11" t="str">
        <f>IF(LEN($AA979)=0,"N",IF(LEN($AA979)&gt;1,"Error -- Availability entered in an incorrect format",IF($AA979=#REF!,$AA979,IF($AA979=#REF!,$AA979,IF($AA979=#REF!,$AA979,IF($AA979=#REF!,$AA979,IF($AA979=#REF!,$AA979,IF($AA979=#REF!,$AA979,"Error -- Availability entered in an incorrect format"))))))))</f>
        <v>N</v>
      </c>
    </row>
    <row r="980" spans="1:28" s="11" customFormat="1" x14ac:dyDescent="0.25">
      <c r="A980" s="7">
        <v>968</v>
      </c>
      <c r="B980" s="6"/>
      <c r="C980" s="10"/>
      <c r="D980" s="7"/>
      <c r="E980" s="10"/>
      <c r="F980" s="124" t="e">
        <f t="shared" si="30"/>
        <v>#REF!</v>
      </c>
      <c r="G980" s="6"/>
      <c r="AA980" s="11" t="str">
        <f t="shared" si="31"/>
        <v/>
      </c>
      <c r="AB980" s="11" t="str">
        <f>IF(LEN($AA980)=0,"N",IF(LEN($AA980)&gt;1,"Error -- Availability entered in an incorrect format",IF($AA980=#REF!,$AA980,IF($AA980=#REF!,$AA980,IF($AA980=#REF!,$AA980,IF($AA980=#REF!,$AA980,IF($AA980=#REF!,$AA980,IF($AA980=#REF!,$AA980,"Error -- Availability entered in an incorrect format"))))))))</f>
        <v>N</v>
      </c>
    </row>
    <row r="981" spans="1:28" s="11" customFormat="1" x14ac:dyDescent="0.25">
      <c r="A981" s="7">
        <v>969</v>
      </c>
      <c r="B981" s="6"/>
      <c r="C981" s="10"/>
      <c r="D981" s="7"/>
      <c r="E981" s="10"/>
      <c r="F981" s="124" t="e">
        <f t="shared" si="30"/>
        <v>#REF!</v>
      </c>
      <c r="G981" s="6"/>
      <c r="AA981" s="11" t="str">
        <f t="shared" si="31"/>
        <v/>
      </c>
      <c r="AB981" s="11" t="str">
        <f>IF(LEN($AA981)=0,"N",IF(LEN($AA981)&gt;1,"Error -- Availability entered in an incorrect format",IF($AA981=#REF!,$AA981,IF($AA981=#REF!,$AA981,IF($AA981=#REF!,$AA981,IF($AA981=#REF!,$AA981,IF($AA981=#REF!,$AA981,IF($AA981=#REF!,$AA981,"Error -- Availability entered in an incorrect format"))))))))</f>
        <v>N</v>
      </c>
    </row>
    <row r="982" spans="1:28" s="11" customFormat="1" x14ac:dyDescent="0.25">
      <c r="A982" s="7">
        <v>970</v>
      </c>
      <c r="B982" s="6"/>
      <c r="C982" s="10"/>
      <c r="D982" s="7"/>
      <c r="E982" s="10"/>
      <c r="F982" s="124" t="e">
        <f t="shared" si="30"/>
        <v>#REF!</v>
      </c>
      <c r="G982" s="6"/>
      <c r="AA982" s="11" t="str">
        <f t="shared" si="31"/>
        <v/>
      </c>
      <c r="AB982" s="11" t="str">
        <f>IF(LEN($AA982)=0,"N",IF(LEN($AA982)&gt;1,"Error -- Availability entered in an incorrect format",IF($AA982=#REF!,$AA982,IF($AA982=#REF!,$AA982,IF($AA982=#REF!,$AA982,IF($AA982=#REF!,$AA982,IF($AA982=#REF!,$AA982,IF($AA982=#REF!,$AA982,"Error -- Availability entered in an incorrect format"))))))))</f>
        <v>N</v>
      </c>
    </row>
    <row r="983" spans="1:28" s="11" customFormat="1" x14ac:dyDescent="0.25">
      <c r="A983" s="7">
        <v>971</v>
      </c>
      <c r="B983" s="6"/>
      <c r="C983" s="10"/>
      <c r="D983" s="7"/>
      <c r="E983" s="10"/>
      <c r="F983" s="124" t="e">
        <f t="shared" si="30"/>
        <v>#REF!</v>
      </c>
      <c r="G983" s="6"/>
      <c r="AA983" s="11" t="str">
        <f t="shared" si="31"/>
        <v/>
      </c>
      <c r="AB983" s="11" t="str">
        <f>IF(LEN($AA983)=0,"N",IF(LEN($AA983)&gt;1,"Error -- Availability entered in an incorrect format",IF($AA983=#REF!,$AA983,IF($AA983=#REF!,$AA983,IF($AA983=#REF!,$AA983,IF($AA983=#REF!,$AA983,IF($AA983=#REF!,$AA983,IF($AA983=#REF!,$AA983,"Error -- Availability entered in an incorrect format"))))))))</f>
        <v>N</v>
      </c>
    </row>
    <row r="984" spans="1:28" s="11" customFormat="1" x14ac:dyDescent="0.25">
      <c r="A984" s="7">
        <v>972</v>
      </c>
      <c r="B984" s="6"/>
      <c r="C984" s="10"/>
      <c r="D984" s="7"/>
      <c r="E984" s="10"/>
      <c r="F984" s="124" t="e">
        <f t="shared" si="30"/>
        <v>#REF!</v>
      </c>
      <c r="G984" s="6"/>
      <c r="AA984" s="11" t="str">
        <f t="shared" si="31"/>
        <v/>
      </c>
      <c r="AB984" s="11" t="str">
        <f>IF(LEN($AA984)=0,"N",IF(LEN($AA984)&gt;1,"Error -- Availability entered in an incorrect format",IF($AA984=#REF!,$AA984,IF($AA984=#REF!,$AA984,IF($AA984=#REF!,$AA984,IF($AA984=#REF!,$AA984,IF($AA984=#REF!,$AA984,IF($AA984=#REF!,$AA984,"Error -- Availability entered in an incorrect format"))))))))</f>
        <v>N</v>
      </c>
    </row>
    <row r="985" spans="1:28" s="11" customFormat="1" x14ac:dyDescent="0.25">
      <c r="A985" s="7">
        <v>973</v>
      </c>
      <c r="B985" s="6"/>
      <c r="C985" s="10"/>
      <c r="D985" s="7"/>
      <c r="E985" s="10"/>
      <c r="F985" s="124" t="e">
        <f t="shared" si="30"/>
        <v>#REF!</v>
      </c>
      <c r="G985" s="6"/>
      <c r="AA985" s="11" t="str">
        <f t="shared" si="31"/>
        <v/>
      </c>
      <c r="AB985" s="11" t="str">
        <f>IF(LEN($AA985)=0,"N",IF(LEN($AA985)&gt;1,"Error -- Availability entered in an incorrect format",IF($AA985=#REF!,$AA985,IF($AA985=#REF!,$AA985,IF($AA985=#REF!,$AA985,IF($AA985=#REF!,$AA985,IF($AA985=#REF!,$AA985,IF($AA985=#REF!,$AA985,"Error -- Availability entered in an incorrect format"))))))))</f>
        <v>N</v>
      </c>
    </row>
    <row r="986" spans="1:28" s="11" customFormat="1" x14ac:dyDescent="0.25">
      <c r="A986" s="7">
        <v>974</v>
      </c>
      <c r="B986" s="6"/>
      <c r="C986" s="10"/>
      <c r="D986" s="7"/>
      <c r="E986" s="10"/>
      <c r="F986" s="124" t="e">
        <f t="shared" si="30"/>
        <v>#REF!</v>
      </c>
      <c r="G986" s="6"/>
      <c r="AA986" s="11" t="str">
        <f t="shared" si="31"/>
        <v/>
      </c>
      <c r="AB986" s="11" t="str">
        <f>IF(LEN($AA986)=0,"N",IF(LEN($AA986)&gt;1,"Error -- Availability entered in an incorrect format",IF($AA986=#REF!,$AA986,IF($AA986=#REF!,$AA986,IF($AA986=#REF!,$AA986,IF($AA986=#REF!,$AA986,IF($AA986=#REF!,$AA986,IF($AA986=#REF!,$AA986,"Error -- Availability entered in an incorrect format"))))))))</f>
        <v>N</v>
      </c>
    </row>
    <row r="987" spans="1:28" s="11" customFormat="1" x14ac:dyDescent="0.25">
      <c r="A987" s="7">
        <v>975</v>
      </c>
      <c r="B987" s="6"/>
      <c r="C987" s="10"/>
      <c r="D987" s="7"/>
      <c r="E987" s="10"/>
      <c r="F987" s="124" t="e">
        <f t="shared" si="30"/>
        <v>#REF!</v>
      </c>
      <c r="G987" s="6"/>
      <c r="AA987" s="11" t="str">
        <f t="shared" si="31"/>
        <v/>
      </c>
      <c r="AB987" s="11" t="str">
        <f>IF(LEN($AA987)=0,"N",IF(LEN($AA987)&gt;1,"Error -- Availability entered in an incorrect format",IF($AA987=#REF!,$AA987,IF($AA987=#REF!,$AA987,IF($AA987=#REF!,$AA987,IF($AA987=#REF!,$AA987,IF($AA987=#REF!,$AA987,IF($AA987=#REF!,$AA987,"Error -- Availability entered in an incorrect format"))))))))</f>
        <v>N</v>
      </c>
    </row>
    <row r="988" spans="1:28" s="11" customFormat="1" x14ac:dyDescent="0.25">
      <c r="A988" s="7">
        <v>976</v>
      </c>
      <c r="B988" s="6"/>
      <c r="C988" s="10"/>
      <c r="D988" s="7"/>
      <c r="E988" s="10"/>
      <c r="F988" s="124" t="e">
        <f t="shared" si="30"/>
        <v>#REF!</v>
      </c>
      <c r="G988" s="6"/>
      <c r="AA988" s="11" t="str">
        <f t="shared" si="31"/>
        <v/>
      </c>
      <c r="AB988" s="11" t="str">
        <f>IF(LEN($AA988)=0,"N",IF(LEN($AA988)&gt;1,"Error -- Availability entered in an incorrect format",IF($AA988=#REF!,$AA988,IF($AA988=#REF!,$AA988,IF($AA988=#REF!,$AA988,IF($AA988=#REF!,$AA988,IF($AA988=#REF!,$AA988,IF($AA988=#REF!,$AA988,"Error -- Availability entered in an incorrect format"))))))))</f>
        <v>N</v>
      </c>
    </row>
    <row r="989" spans="1:28" s="11" customFormat="1" x14ac:dyDescent="0.25">
      <c r="A989" s="7">
        <v>977</v>
      </c>
      <c r="B989" s="6"/>
      <c r="C989" s="10"/>
      <c r="D989" s="7"/>
      <c r="E989" s="10"/>
      <c r="F989" s="124" t="e">
        <f t="shared" si="30"/>
        <v>#REF!</v>
      </c>
      <c r="G989" s="6"/>
      <c r="AA989" s="11" t="str">
        <f t="shared" si="31"/>
        <v/>
      </c>
      <c r="AB989" s="11" t="str">
        <f>IF(LEN($AA989)=0,"N",IF(LEN($AA989)&gt;1,"Error -- Availability entered in an incorrect format",IF($AA989=#REF!,$AA989,IF($AA989=#REF!,$AA989,IF($AA989=#REF!,$AA989,IF($AA989=#REF!,$AA989,IF($AA989=#REF!,$AA989,IF($AA989=#REF!,$AA989,"Error -- Availability entered in an incorrect format"))))))))</f>
        <v>N</v>
      </c>
    </row>
    <row r="990" spans="1:28" s="11" customFormat="1" x14ac:dyDescent="0.25">
      <c r="A990" s="7">
        <v>978</v>
      </c>
      <c r="B990" s="6"/>
      <c r="C990" s="10"/>
      <c r="D990" s="7"/>
      <c r="E990" s="10"/>
      <c r="F990" s="124" t="e">
        <f t="shared" si="30"/>
        <v>#REF!</v>
      </c>
      <c r="G990" s="6"/>
      <c r="AA990" s="11" t="str">
        <f t="shared" si="31"/>
        <v/>
      </c>
      <c r="AB990" s="11" t="str">
        <f>IF(LEN($AA990)=0,"N",IF(LEN($AA990)&gt;1,"Error -- Availability entered in an incorrect format",IF($AA990=#REF!,$AA990,IF($AA990=#REF!,$AA990,IF($AA990=#REF!,$AA990,IF($AA990=#REF!,$AA990,IF($AA990=#REF!,$AA990,IF($AA990=#REF!,$AA990,"Error -- Availability entered in an incorrect format"))))))))</f>
        <v>N</v>
      </c>
    </row>
    <row r="991" spans="1:28" s="11" customFormat="1" x14ac:dyDescent="0.25">
      <c r="A991" s="7">
        <v>979</v>
      </c>
      <c r="B991" s="6"/>
      <c r="C991" s="10"/>
      <c r="D991" s="7"/>
      <c r="E991" s="10"/>
      <c r="F991" s="124" t="e">
        <f t="shared" si="30"/>
        <v>#REF!</v>
      </c>
      <c r="G991" s="6"/>
      <c r="AA991" s="11" t="str">
        <f t="shared" si="31"/>
        <v/>
      </c>
      <c r="AB991" s="11" t="str">
        <f>IF(LEN($AA991)=0,"N",IF(LEN($AA991)&gt;1,"Error -- Availability entered in an incorrect format",IF($AA991=#REF!,$AA991,IF($AA991=#REF!,$AA991,IF($AA991=#REF!,$AA991,IF($AA991=#REF!,$AA991,IF($AA991=#REF!,$AA991,IF($AA991=#REF!,$AA991,"Error -- Availability entered in an incorrect format"))))))))</f>
        <v>N</v>
      </c>
    </row>
    <row r="992" spans="1:28" s="11" customFormat="1" x14ac:dyDescent="0.25">
      <c r="A992" s="7">
        <v>980</v>
      </c>
      <c r="B992" s="6"/>
      <c r="C992" s="10"/>
      <c r="D992" s="7"/>
      <c r="E992" s="10"/>
      <c r="F992" s="124" t="e">
        <f t="shared" si="30"/>
        <v>#REF!</v>
      </c>
      <c r="G992" s="6"/>
      <c r="AA992" s="11" t="str">
        <f t="shared" si="31"/>
        <v/>
      </c>
      <c r="AB992" s="11" t="str">
        <f>IF(LEN($AA992)=0,"N",IF(LEN($AA992)&gt;1,"Error -- Availability entered in an incorrect format",IF($AA992=#REF!,$AA992,IF($AA992=#REF!,$AA992,IF($AA992=#REF!,$AA992,IF($AA992=#REF!,$AA992,IF($AA992=#REF!,$AA992,IF($AA992=#REF!,$AA992,"Error -- Availability entered in an incorrect format"))))))))</f>
        <v>N</v>
      </c>
    </row>
    <row r="993" spans="1:28" s="11" customFormat="1" x14ac:dyDescent="0.25">
      <c r="A993" s="7">
        <v>981</v>
      </c>
      <c r="B993" s="6"/>
      <c r="C993" s="10"/>
      <c r="D993" s="7"/>
      <c r="E993" s="10"/>
      <c r="F993" s="124" t="e">
        <f t="shared" si="30"/>
        <v>#REF!</v>
      </c>
      <c r="G993" s="6"/>
      <c r="AA993" s="11" t="str">
        <f t="shared" si="31"/>
        <v/>
      </c>
      <c r="AB993" s="11" t="str">
        <f>IF(LEN($AA993)=0,"N",IF(LEN($AA993)&gt;1,"Error -- Availability entered in an incorrect format",IF($AA993=#REF!,$AA993,IF($AA993=#REF!,$AA993,IF($AA993=#REF!,$AA993,IF($AA993=#REF!,$AA993,IF($AA993=#REF!,$AA993,IF($AA993=#REF!,$AA993,"Error -- Availability entered in an incorrect format"))))))))</f>
        <v>N</v>
      </c>
    </row>
    <row r="994" spans="1:28" s="11" customFormat="1" x14ac:dyDescent="0.25">
      <c r="A994" s="7">
        <v>982</v>
      </c>
      <c r="B994" s="6"/>
      <c r="C994" s="10"/>
      <c r="D994" s="7"/>
      <c r="E994" s="10"/>
      <c r="F994" s="124" t="e">
        <f t="shared" si="30"/>
        <v>#REF!</v>
      </c>
      <c r="G994" s="6"/>
      <c r="AA994" s="11" t="str">
        <f t="shared" si="31"/>
        <v/>
      </c>
      <c r="AB994" s="11" t="str">
        <f>IF(LEN($AA994)=0,"N",IF(LEN($AA994)&gt;1,"Error -- Availability entered in an incorrect format",IF($AA994=#REF!,$AA994,IF($AA994=#REF!,$AA994,IF($AA994=#REF!,$AA994,IF($AA994=#REF!,$AA994,IF($AA994=#REF!,$AA994,IF($AA994=#REF!,$AA994,"Error -- Availability entered in an incorrect format"))))))))</f>
        <v>N</v>
      </c>
    </row>
    <row r="995" spans="1:28" s="11" customFormat="1" x14ac:dyDescent="0.25">
      <c r="A995" s="7">
        <v>983</v>
      </c>
      <c r="B995" s="6"/>
      <c r="C995" s="10"/>
      <c r="D995" s="7"/>
      <c r="E995" s="10"/>
      <c r="F995" s="124" t="e">
        <f t="shared" si="30"/>
        <v>#REF!</v>
      </c>
      <c r="G995" s="6"/>
      <c r="AA995" s="11" t="str">
        <f t="shared" si="31"/>
        <v/>
      </c>
      <c r="AB995" s="11" t="str">
        <f>IF(LEN($AA995)=0,"N",IF(LEN($AA995)&gt;1,"Error -- Availability entered in an incorrect format",IF($AA995=#REF!,$AA995,IF($AA995=#REF!,$AA995,IF($AA995=#REF!,$AA995,IF($AA995=#REF!,$AA995,IF($AA995=#REF!,$AA995,IF($AA995=#REF!,$AA995,"Error -- Availability entered in an incorrect format"))))))))</f>
        <v>N</v>
      </c>
    </row>
    <row r="996" spans="1:28" s="11" customFormat="1" x14ac:dyDescent="0.25">
      <c r="A996" s="7">
        <v>984</v>
      </c>
      <c r="B996" s="6"/>
      <c r="C996" s="10"/>
      <c r="D996" s="7"/>
      <c r="E996" s="10"/>
      <c r="F996" s="124" t="e">
        <f t="shared" si="30"/>
        <v>#REF!</v>
      </c>
      <c r="G996" s="6"/>
      <c r="AA996" s="11" t="str">
        <f t="shared" si="31"/>
        <v/>
      </c>
      <c r="AB996" s="11" t="str">
        <f>IF(LEN($AA996)=0,"N",IF(LEN($AA996)&gt;1,"Error -- Availability entered in an incorrect format",IF($AA996=#REF!,$AA996,IF($AA996=#REF!,$AA996,IF($AA996=#REF!,$AA996,IF($AA996=#REF!,$AA996,IF($AA996=#REF!,$AA996,IF($AA996=#REF!,$AA996,"Error -- Availability entered in an incorrect format"))))))))</f>
        <v>N</v>
      </c>
    </row>
    <row r="997" spans="1:28" s="11" customFormat="1" x14ac:dyDescent="0.25">
      <c r="A997" s="7">
        <v>985</v>
      </c>
      <c r="B997" s="6"/>
      <c r="C997" s="10"/>
      <c r="D997" s="7"/>
      <c r="E997" s="10"/>
      <c r="F997" s="124" t="e">
        <f t="shared" si="30"/>
        <v>#REF!</v>
      </c>
      <c r="G997" s="6"/>
      <c r="AA997" s="11" t="str">
        <f t="shared" si="31"/>
        <v/>
      </c>
      <c r="AB997" s="11" t="str">
        <f>IF(LEN($AA997)=0,"N",IF(LEN($AA997)&gt;1,"Error -- Availability entered in an incorrect format",IF($AA997=#REF!,$AA997,IF($AA997=#REF!,$AA997,IF($AA997=#REF!,$AA997,IF($AA997=#REF!,$AA997,IF($AA997=#REF!,$AA997,IF($AA997=#REF!,$AA997,"Error -- Availability entered in an incorrect format"))))))))</f>
        <v>N</v>
      </c>
    </row>
    <row r="998" spans="1:28" s="11" customFormat="1" x14ac:dyDescent="0.25">
      <c r="A998" s="7">
        <v>986</v>
      </c>
      <c r="B998" s="6"/>
      <c r="C998" s="10"/>
      <c r="D998" s="7"/>
      <c r="E998" s="10"/>
      <c r="F998" s="124" t="e">
        <f t="shared" si="30"/>
        <v>#REF!</v>
      </c>
      <c r="G998" s="6"/>
      <c r="AA998" s="11" t="str">
        <f t="shared" si="31"/>
        <v/>
      </c>
      <c r="AB998" s="11" t="str">
        <f>IF(LEN($AA998)=0,"N",IF(LEN($AA998)&gt;1,"Error -- Availability entered in an incorrect format",IF($AA998=#REF!,$AA998,IF($AA998=#REF!,$AA998,IF($AA998=#REF!,$AA998,IF($AA998=#REF!,$AA998,IF($AA998=#REF!,$AA998,IF($AA998=#REF!,$AA998,"Error -- Availability entered in an incorrect format"))))))))</f>
        <v>N</v>
      </c>
    </row>
    <row r="999" spans="1:28" s="11" customFormat="1" x14ac:dyDescent="0.25">
      <c r="A999" s="7">
        <v>987</v>
      </c>
      <c r="B999" s="6"/>
      <c r="C999" s="10"/>
      <c r="D999" s="7"/>
      <c r="E999" s="10"/>
      <c r="F999" s="124" t="e">
        <f t="shared" si="30"/>
        <v>#REF!</v>
      </c>
      <c r="G999" s="6"/>
      <c r="AA999" s="11" t="str">
        <f t="shared" si="31"/>
        <v/>
      </c>
      <c r="AB999" s="11" t="str">
        <f>IF(LEN($AA999)=0,"N",IF(LEN($AA999)&gt;1,"Error -- Availability entered in an incorrect format",IF($AA999=#REF!,$AA999,IF($AA999=#REF!,$AA999,IF($AA999=#REF!,$AA999,IF($AA999=#REF!,$AA999,IF($AA999=#REF!,$AA999,IF($AA999=#REF!,$AA999,"Error -- Availability entered in an incorrect format"))))))))</f>
        <v>N</v>
      </c>
    </row>
    <row r="1000" spans="1:28" s="11" customFormat="1" x14ac:dyDescent="0.25">
      <c r="A1000" s="7">
        <v>988</v>
      </c>
      <c r="B1000" s="6"/>
      <c r="C1000" s="10"/>
      <c r="D1000" s="7"/>
      <c r="E1000" s="10"/>
      <c r="F1000" s="124" t="e">
        <f t="shared" si="30"/>
        <v>#REF!</v>
      </c>
      <c r="G1000" s="6"/>
      <c r="AA1000" s="11" t="str">
        <f t="shared" si="31"/>
        <v/>
      </c>
      <c r="AB1000" s="11" t="str">
        <f>IF(LEN($AA1000)=0,"N",IF(LEN($AA1000)&gt;1,"Error -- Availability entered in an incorrect format",IF($AA1000=#REF!,$AA1000,IF($AA1000=#REF!,$AA1000,IF($AA1000=#REF!,$AA1000,IF($AA1000=#REF!,$AA1000,IF($AA1000=#REF!,$AA1000,IF($AA1000=#REF!,$AA1000,"Error -- Availability entered in an incorrect format"))))))))</f>
        <v>N</v>
      </c>
    </row>
    <row r="1001" spans="1:28" s="11" customFormat="1" x14ac:dyDescent="0.25">
      <c r="A1001" s="7">
        <v>989</v>
      </c>
      <c r="B1001" s="6"/>
      <c r="C1001" s="10"/>
      <c r="D1001" s="7"/>
      <c r="E1001" s="10"/>
      <c r="F1001" s="124" t="e">
        <f t="shared" si="30"/>
        <v>#REF!</v>
      </c>
      <c r="G1001" s="6"/>
      <c r="AA1001" s="11" t="str">
        <f t="shared" si="31"/>
        <v/>
      </c>
      <c r="AB1001" s="11" t="str">
        <f>IF(LEN($AA1001)=0,"N",IF(LEN($AA1001)&gt;1,"Error -- Availability entered in an incorrect format",IF($AA1001=#REF!,$AA1001,IF($AA1001=#REF!,$AA1001,IF($AA1001=#REF!,$AA1001,IF($AA1001=#REF!,$AA1001,IF($AA1001=#REF!,$AA1001,IF($AA1001=#REF!,$AA1001,"Error -- Availability entered in an incorrect format"))))))))</f>
        <v>N</v>
      </c>
    </row>
    <row r="1002" spans="1:28" s="11" customFormat="1" x14ac:dyDescent="0.25">
      <c r="A1002" s="7">
        <v>990</v>
      </c>
      <c r="B1002" s="6"/>
      <c r="C1002" s="10"/>
      <c r="D1002" s="7"/>
      <c r="E1002" s="10"/>
      <c r="F1002" s="124" t="e">
        <f t="shared" si="30"/>
        <v>#REF!</v>
      </c>
      <c r="G1002" s="6"/>
      <c r="AA1002" s="11" t="str">
        <f t="shared" si="31"/>
        <v/>
      </c>
      <c r="AB1002" s="11" t="str">
        <f>IF(LEN($AA1002)=0,"N",IF(LEN($AA1002)&gt;1,"Error -- Availability entered in an incorrect format",IF($AA1002=#REF!,$AA1002,IF($AA1002=#REF!,$AA1002,IF($AA1002=#REF!,$AA1002,IF($AA1002=#REF!,$AA1002,IF($AA1002=#REF!,$AA1002,IF($AA1002=#REF!,$AA1002,"Error -- Availability entered in an incorrect format"))))))))</f>
        <v>N</v>
      </c>
    </row>
    <row r="1003" spans="1:28" s="11" customFormat="1" x14ac:dyDescent="0.25">
      <c r="A1003" s="7">
        <v>991</v>
      </c>
      <c r="B1003" s="6"/>
      <c r="C1003" s="10"/>
      <c r="D1003" s="7"/>
      <c r="E1003" s="10"/>
      <c r="F1003" s="124" t="e">
        <f t="shared" si="30"/>
        <v>#REF!</v>
      </c>
      <c r="G1003" s="6"/>
      <c r="AA1003" s="11" t="str">
        <f t="shared" si="31"/>
        <v/>
      </c>
      <c r="AB1003" s="11" t="str">
        <f>IF(LEN($AA1003)=0,"N",IF(LEN($AA1003)&gt;1,"Error -- Availability entered in an incorrect format",IF($AA1003=#REF!,$AA1003,IF($AA1003=#REF!,$AA1003,IF($AA1003=#REF!,$AA1003,IF($AA1003=#REF!,$AA1003,IF($AA1003=#REF!,$AA1003,IF($AA1003=#REF!,$AA1003,"Error -- Availability entered in an incorrect format"))))))))</f>
        <v>N</v>
      </c>
    </row>
    <row r="1004" spans="1:28" s="11" customFormat="1" x14ac:dyDescent="0.25">
      <c r="A1004" s="7">
        <v>992</v>
      </c>
      <c r="B1004" s="6"/>
      <c r="C1004" s="10"/>
      <c r="D1004" s="7"/>
      <c r="E1004" s="10"/>
      <c r="F1004" s="124" t="e">
        <f t="shared" si="30"/>
        <v>#REF!</v>
      </c>
      <c r="G1004" s="6"/>
      <c r="AA1004" s="11" t="str">
        <f t="shared" si="31"/>
        <v/>
      </c>
      <c r="AB1004" s="11" t="str">
        <f>IF(LEN($AA1004)=0,"N",IF(LEN($AA1004)&gt;1,"Error -- Availability entered in an incorrect format",IF($AA1004=#REF!,$AA1004,IF($AA1004=#REF!,$AA1004,IF($AA1004=#REF!,$AA1004,IF($AA1004=#REF!,$AA1004,IF($AA1004=#REF!,$AA1004,IF($AA1004=#REF!,$AA1004,"Error -- Availability entered in an incorrect format"))))))))</f>
        <v>N</v>
      </c>
    </row>
    <row r="1005" spans="1:28" s="11" customFormat="1" x14ac:dyDescent="0.25">
      <c r="A1005" s="7">
        <v>993</v>
      </c>
      <c r="B1005" s="6"/>
      <c r="C1005" s="10"/>
      <c r="D1005" s="7"/>
      <c r="E1005" s="10"/>
      <c r="F1005" s="124" t="e">
        <f t="shared" si="30"/>
        <v>#REF!</v>
      </c>
      <c r="G1005" s="6"/>
      <c r="AA1005" s="11" t="str">
        <f t="shared" si="31"/>
        <v/>
      </c>
      <c r="AB1005" s="11" t="str">
        <f>IF(LEN($AA1005)=0,"N",IF(LEN($AA1005)&gt;1,"Error -- Availability entered in an incorrect format",IF($AA1005=#REF!,$AA1005,IF($AA1005=#REF!,$AA1005,IF($AA1005=#REF!,$AA1005,IF($AA1005=#REF!,$AA1005,IF($AA1005=#REF!,$AA1005,IF($AA1005=#REF!,$AA1005,"Error -- Availability entered in an incorrect format"))))))))</f>
        <v>N</v>
      </c>
    </row>
    <row r="1006" spans="1:28" s="11" customFormat="1" x14ac:dyDescent="0.25">
      <c r="A1006" s="7">
        <v>994</v>
      </c>
      <c r="B1006" s="6"/>
      <c r="C1006" s="10"/>
      <c r="D1006" s="7"/>
      <c r="E1006" s="10"/>
      <c r="F1006" s="124" t="e">
        <f t="shared" si="30"/>
        <v>#REF!</v>
      </c>
      <c r="G1006" s="6"/>
      <c r="AA1006" s="11" t="str">
        <f t="shared" si="31"/>
        <v/>
      </c>
      <c r="AB1006" s="11" t="str">
        <f>IF(LEN($AA1006)=0,"N",IF(LEN($AA1006)&gt;1,"Error -- Availability entered in an incorrect format",IF($AA1006=#REF!,$AA1006,IF($AA1006=#REF!,$AA1006,IF($AA1006=#REF!,$AA1006,IF($AA1006=#REF!,$AA1006,IF($AA1006=#REF!,$AA1006,IF($AA1006=#REF!,$AA1006,"Error -- Availability entered in an incorrect format"))))))))</f>
        <v>N</v>
      </c>
    </row>
    <row r="1007" spans="1:28" s="11" customFormat="1" x14ac:dyDescent="0.25">
      <c r="A1007" s="7">
        <v>995</v>
      </c>
      <c r="B1007" s="6"/>
      <c r="C1007" s="10"/>
      <c r="D1007" s="7"/>
      <c r="E1007" s="10"/>
      <c r="F1007" s="124" t="e">
        <f t="shared" si="30"/>
        <v>#REF!</v>
      </c>
      <c r="G1007" s="6"/>
      <c r="AA1007" s="11" t="str">
        <f t="shared" si="31"/>
        <v/>
      </c>
      <c r="AB1007" s="11" t="str">
        <f>IF(LEN($AA1007)=0,"N",IF(LEN($AA1007)&gt;1,"Error -- Availability entered in an incorrect format",IF($AA1007=#REF!,$AA1007,IF($AA1007=#REF!,$AA1007,IF($AA1007=#REF!,$AA1007,IF($AA1007=#REF!,$AA1007,IF($AA1007=#REF!,$AA1007,IF($AA1007=#REF!,$AA1007,"Error -- Availability entered in an incorrect format"))))))))</f>
        <v>N</v>
      </c>
    </row>
    <row r="1008" spans="1:28" s="11" customFormat="1" x14ac:dyDescent="0.25">
      <c r="A1008" s="7">
        <v>996</v>
      </c>
      <c r="B1008" s="6"/>
      <c r="C1008" s="10"/>
      <c r="D1008" s="7"/>
      <c r="E1008" s="10"/>
      <c r="F1008" s="124" t="e">
        <f t="shared" si="30"/>
        <v>#REF!</v>
      </c>
      <c r="G1008" s="6"/>
      <c r="AA1008" s="11" t="str">
        <f t="shared" si="31"/>
        <v/>
      </c>
      <c r="AB1008" s="11" t="str">
        <f>IF(LEN($AA1008)=0,"N",IF(LEN($AA1008)&gt;1,"Error -- Availability entered in an incorrect format",IF($AA1008=#REF!,$AA1008,IF($AA1008=#REF!,$AA1008,IF($AA1008=#REF!,$AA1008,IF($AA1008=#REF!,$AA1008,IF($AA1008=#REF!,$AA1008,IF($AA1008=#REF!,$AA1008,"Error -- Availability entered in an incorrect format"))))))))</f>
        <v>N</v>
      </c>
    </row>
    <row r="1009" spans="1:28" s="11" customFormat="1" x14ac:dyDescent="0.25">
      <c r="A1009" s="7">
        <v>997</v>
      </c>
      <c r="B1009" s="6"/>
      <c r="C1009" s="10"/>
      <c r="D1009" s="7"/>
      <c r="E1009" s="10"/>
      <c r="F1009" s="124" t="e">
        <f t="shared" si="30"/>
        <v>#REF!</v>
      </c>
      <c r="G1009" s="6"/>
      <c r="AA1009" s="11" t="str">
        <f t="shared" si="31"/>
        <v/>
      </c>
      <c r="AB1009" s="11" t="str">
        <f>IF(LEN($AA1009)=0,"N",IF(LEN($AA1009)&gt;1,"Error -- Availability entered in an incorrect format",IF($AA1009=#REF!,$AA1009,IF($AA1009=#REF!,$AA1009,IF($AA1009=#REF!,$AA1009,IF($AA1009=#REF!,$AA1009,IF($AA1009=#REF!,$AA1009,IF($AA1009=#REF!,$AA1009,"Error -- Availability entered in an incorrect format"))))))))</f>
        <v>N</v>
      </c>
    </row>
    <row r="1010" spans="1:28" s="11" customFormat="1" x14ac:dyDescent="0.25">
      <c r="A1010" s="7">
        <v>998</v>
      </c>
      <c r="B1010" s="6"/>
      <c r="C1010" s="10"/>
      <c r="D1010" s="7"/>
      <c r="E1010" s="10"/>
      <c r="F1010" s="124" t="e">
        <f t="shared" si="30"/>
        <v>#REF!</v>
      </c>
      <c r="G1010" s="6"/>
      <c r="AA1010" s="11" t="str">
        <f t="shared" si="31"/>
        <v/>
      </c>
      <c r="AB1010" s="11" t="str">
        <f>IF(LEN($AA1010)=0,"N",IF(LEN($AA1010)&gt;1,"Error -- Availability entered in an incorrect format",IF($AA1010=#REF!,$AA1010,IF($AA1010=#REF!,$AA1010,IF($AA1010=#REF!,$AA1010,IF($AA1010=#REF!,$AA1010,IF($AA1010=#REF!,$AA1010,IF($AA1010=#REF!,$AA1010,"Error -- Availability entered in an incorrect format"))))))))</f>
        <v>N</v>
      </c>
    </row>
    <row r="1011" spans="1:28" s="11" customFormat="1" x14ac:dyDescent="0.25">
      <c r="A1011" s="7">
        <v>999</v>
      </c>
      <c r="B1011" s="6"/>
      <c r="C1011" s="10"/>
      <c r="D1011" s="7"/>
      <c r="E1011" s="10"/>
      <c r="F1011" s="124" t="e">
        <f t="shared" si="30"/>
        <v>#REF!</v>
      </c>
      <c r="G1011" s="6"/>
      <c r="AA1011" s="11" t="str">
        <f t="shared" si="31"/>
        <v/>
      </c>
      <c r="AB1011" s="11" t="str">
        <f>IF(LEN($AA1011)=0,"N",IF(LEN($AA1011)&gt;1,"Error -- Availability entered in an incorrect format",IF($AA1011=#REF!,$AA1011,IF($AA1011=#REF!,$AA1011,IF($AA1011=#REF!,$AA1011,IF($AA1011=#REF!,$AA1011,IF($AA1011=#REF!,$AA1011,IF($AA1011=#REF!,$AA1011,"Error -- Availability entered in an incorrect format"))))))))</f>
        <v>N</v>
      </c>
    </row>
    <row r="1012" spans="1:28" s="11" customFormat="1" x14ac:dyDescent="0.25">
      <c r="A1012" s="7">
        <v>1000</v>
      </c>
      <c r="B1012" s="6"/>
      <c r="C1012" s="10"/>
      <c r="D1012" s="7"/>
      <c r="E1012" s="10"/>
      <c r="F1012" s="124" t="e">
        <f t="shared" si="30"/>
        <v>#REF!</v>
      </c>
      <c r="G1012" s="6"/>
      <c r="AA1012" s="11" t="str">
        <f t="shared" si="31"/>
        <v/>
      </c>
      <c r="AB1012" s="11" t="str">
        <f>IF(LEN($AA1012)=0,"N",IF(LEN($AA1012)&gt;1,"Error -- Availability entered in an incorrect format",IF($AA1012=#REF!,$AA1012,IF($AA1012=#REF!,$AA1012,IF($AA1012=#REF!,$AA1012,IF($AA1012=#REF!,$AA1012,IF($AA1012=#REF!,$AA1012,IF($AA1012=#REF!,$AA1012,"Error -- Availability entered in an incorrect format"))))))))</f>
        <v>N</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9" priority="1" operator="equal">
      <formula>"Replace this text with vendor name in the first module."</formula>
    </cfRule>
  </conditionalFormatting>
  <conditionalFormatting sqref="D10:G10">
    <cfRule type="expression" dxfId="58"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Button 1">
              <controlPr defaultSize="0" print="0" autoFill="0" autoPict="0" macro="[0]!FormatSpecs">
                <anchor moveWithCells="1" sizeWithCells="1">
                  <from>
                    <xdr:col>28</xdr:col>
                    <xdr:colOff>190500</xdr:colOff>
                    <xdr:row>12</xdr:row>
                    <xdr:rowOff>85725</xdr:rowOff>
                  </from>
                  <to>
                    <xdr:col>28</xdr:col>
                    <xdr:colOff>466725</xdr:colOff>
                    <xdr:row>17</xdr:row>
                    <xdr:rowOff>152400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AI1012"/>
  <sheetViews>
    <sheetView workbookViewId="0">
      <pane ySplit="12" topLeftCell="A13" activePane="bottomLeft" state="frozen"/>
      <selection activeCell="B7" sqref="B7:G7"/>
      <selection pane="bottomLeft" activeCell="B7" sqref="B7:G7"/>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f>SUBTOTAL(3,A13:A1012)</f>
        <v>1000</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row r="13" spans="1:35" s="11" customFormat="1" x14ac:dyDescent="0.25">
      <c r="A13" s="8">
        <v>1</v>
      </c>
      <c r="B13" s="9"/>
      <c r="C13" s="12"/>
      <c r="D13" s="8"/>
      <c r="E13" s="12"/>
      <c r="F13" s="124" t="e">
        <f>IF($D$10=$A$9,"N/A",$D$10)</f>
        <v>#REF!</v>
      </c>
      <c r="G13" s="9"/>
      <c r="AA13" s="11" t="str">
        <f>TRIM($D13)</f>
        <v/>
      </c>
      <c r="AB13" s="11" t="str">
        <f>IF(LEN($AA13)=0,"N",IF(LEN($AA13)&gt;1,"Error -- Availability entered in an incorrect format",IF($AA13=#REF!,$AA13,IF($AA13=#REF!,$AA13,IF($AA13=#REF!,$AA13,IF($AA13=#REF!,$AA13,IF($AA13=#REF!,$AA13,IF($AA13=#REF!,$AA13,"Error -- Availability entered in an incorrect format"))))))))</f>
        <v>N</v>
      </c>
    </row>
    <row r="14" spans="1:35" s="11" customFormat="1" x14ac:dyDescent="0.25">
      <c r="A14" s="7">
        <v>2</v>
      </c>
      <c r="B14" s="9"/>
      <c r="C14" s="12"/>
      <c r="D14" s="8"/>
      <c r="E14" s="12"/>
      <c r="F14" s="124" t="e">
        <f t="shared" ref="F14:F77" si="0">IF($D$10=$A$9,"N/A",$D$10)</f>
        <v>#REF!</v>
      </c>
      <c r="G14" s="9"/>
      <c r="AA14" s="11" t="str">
        <f t="shared" ref="AA14:AA77" si="1">TRIM($D14)</f>
        <v/>
      </c>
      <c r="AB14" s="11" t="str">
        <f>IF(LEN($AA14)=0,"N",IF(LEN($AA14)&gt;1,"Error -- Availability entered in an incorrect format",IF($AA14=#REF!,$AA14,IF($AA14=#REF!,$AA14,IF($AA14=#REF!,$AA14,IF($AA14=#REF!,$AA14,IF($AA14=#REF!,$AA14,IF($AA14=#REF!,$AA14,"Error -- Availability entered in an incorrect format"))))))))</f>
        <v>N</v>
      </c>
    </row>
    <row r="15" spans="1:35" s="11" customFormat="1" x14ac:dyDescent="0.25">
      <c r="A15" s="7">
        <v>3</v>
      </c>
      <c r="B15" s="9"/>
      <c r="C15" s="12"/>
      <c r="D15" s="8"/>
      <c r="E15" s="12"/>
      <c r="F15" s="124" t="e">
        <f t="shared" si="0"/>
        <v>#REF!</v>
      </c>
      <c r="G15" s="9"/>
      <c r="AA15" s="11" t="str">
        <f t="shared" si="1"/>
        <v/>
      </c>
      <c r="AB15" s="11" t="str">
        <f>IF(LEN($AA15)=0,"N",IF(LEN($AA15)&gt;1,"Error -- Availability entered in an incorrect format",IF($AA15=#REF!,$AA15,IF($AA15=#REF!,$AA15,IF($AA15=#REF!,$AA15,IF($AA15=#REF!,$AA15,IF($AA15=#REF!,$AA15,IF($AA15=#REF!,$AA15,"Error -- Availability entered in an incorrect format"))))))))</f>
        <v>N</v>
      </c>
    </row>
    <row r="16" spans="1:35" s="11" customFormat="1" x14ac:dyDescent="0.25">
      <c r="A16" s="7">
        <v>4</v>
      </c>
      <c r="B16" s="9"/>
      <c r="C16" s="12"/>
      <c r="D16" s="8"/>
      <c r="E16" s="12"/>
      <c r="F16" s="124" t="e">
        <f t="shared" si="0"/>
        <v>#REF!</v>
      </c>
      <c r="G16" s="9"/>
      <c r="AA16" s="11" t="str">
        <f t="shared" si="1"/>
        <v/>
      </c>
      <c r="AB16" s="11" t="str">
        <f>IF(LEN($AA16)=0,"N",IF(LEN($AA16)&gt;1,"Error -- Availability entered in an incorrect format",IF($AA16=#REF!,$AA16,IF($AA16=#REF!,$AA16,IF($AA16=#REF!,$AA16,IF($AA16=#REF!,$AA16,IF($AA16=#REF!,$AA16,IF($AA16=#REF!,$AA16,"Error -- Availability entered in an incorrect format"))))))))</f>
        <v>N</v>
      </c>
    </row>
    <row r="17" spans="1:28" s="11" customFormat="1" x14ac:dyDescent="0.25">
      <c r="A17" s="7">
        <v>5</v>
      </c>
      <c r="B17" s="9"/>
      <c r="C17" s="12"/>
      <c r="D17" s="8"/>
      <c r="E17" s="12"/>
      <c r="F17" s="124" t="e">
        <f t="shared" si="0"/>
        <v>#REF!</v>
      </c>
      <c r="G17" s="9"/>
      <c r="AA17" s="11" t="str">
        <f t="shared" si="1"/>
        <v/>
      </c>
      <c r="AB17" s="11" t="str">
        <f>IF(LEN($AA17)=0,"N",IF(LEN($AA17)&gt;1,"Error -- Availability entered in an incorrect format",IF($AA17=#REF!,$AA17,IF($AA17=#REF!,$AA17,IF($AA17=#REF!,$AA17,IF($AA17=#REF!,$AA17,IF($AA17=#REF!,$AA17,IF($AA17=#REF!,$AA17,"Error -- Availability entered in an incorrect format"))))))))</f>
        <v>N</v>
      </c>
    </row>
    <row r="18" spans="1:28" s="11" customFormat="1" x14ac:dyDescent="0.25">
      <c r="A18" s="7">
        <v>6</v>
      </c>
      <c r="B18" s="9"/>
      <c r="C18" s="12"/>
      <c r="D18" s="8"/>
      <c r="E18" s="12"/>
      <c r="F18" s="124" t="e">
        <f t="shared" si="0"/>
        <v>#REF!</v>
      </c>
      <c r="G18" s="9"/>
      <c r="AA18" s="11" t="str">
        <f t="shared" si="1"/>
        <v/>
      </c>
      <c r="AB18" s="11" t="str">
        <f>IF(LEN($AA18)=0,"N",IF(LEN($AA18)&gt;1,"Error -- Availability entered in an incorrect format",IF($AA18=#REF!,$AA18,IF($AA18=#REF!,$AA18,IF($AA18=#REF!,$AA18,IF($AA18=#REF!,$AA18,IF($AA18=#REF!,$AA18,IF($AA18=#REF!,$AA18,"Error -- Availability entered in an incorrect format"))))))))</f>
        <v>N</v>
      </c>
    </row>
    <row r="19" spans="1:28" s="11" customFormat="1" x14ac:dyDescent="0.25">
      <c r="A19" s="7">
        <v>7</v>
      </c>
      <c r="B19" s="9"/>
      <c r="C19" s="12"/>
      <c r="D19" s="8"/>
      <c r="E19" s="12"/>
      <c r="F19" s="124" t="e">
        <f t="shared" si="0"/>
        <v>#REF!</v>
      </c>
      <c r="G19" s="9"/>
      <c r="AA19" s="11" t="str">
        <f t="shared" si="1"/>
        <v/>
      </c>
      <c r="AB19" s="11" t="str">
        <f>IF(LEN($AA19)=0,"N",IF(LEN($AA19)&gt;1,"Error -- Availability entered in an incorrect format",IF($AA19=#REF!,$AA19,IF($AA19=#REF!,$AA19,IF($AA19=#REF!,$AA19,IF($AA19=#REF!,$AA19,IF($AA19=#REF!,$AA19,IF($AA19=#REF!,$AA19,"Error -- Availability entered in an incorrect format"))))))))</f>
        <v>N</v>
      </c>
    </row>
    <row r="20" spans="1:28" s="11" customFormat="1" x14ac:dyDescent="0.25">
      <c r="A20" s="7">
        <v>8</v>
      </c>
      <c r="B20" s="9"/>
      <c r="C20" s="12"/>
      <c r="D20" s="8"/>
      <c r="E20" s="12"/>
      <c r="F20" s="124" t="e">
        <f t="shared" si="0"/>
        <v>#REF!</v>
      </c>
      <c r="G20" s="9"/>
      <c r="AA20" s="11" t="str">
        <f t="shared" si="1"/>
        <v/>
      </c>
      <c r="AB20" s="11" t="str">
        <f>IF(LEN($AA20)=0,"N",IF(LEN($AA20)&gt;1,"Error -- Availability entered in an incorrect format",IF($AA20=#REF!,$AA20,IF($AA20=#REF!,$AA20,IF($AA20=#REF!,$AA20,IF($AA20=#REF!,$AA20,IF($AA20=#REF!,$AA20,IF($AA20=#REF!,$AA20,"Error -- Availability entered in an incorrect format"))))))))</f>
        <v>N</v>
      </c>
    </row>
    <row r="21" spans="1:28" s="11" customFormat="1" x14ac:dyDescent="0.25">
      <c r="A21" s="7">
        <v>9</v>
      </c>
      <c r="B21" s="9"/>
      <c r="C21" s="12"/>
      <c r="D21" s="8"/>
      <c r="E21" s="12"/>
      <c r="F21" s="124" t="e">
        <f t="shared" si="0"/>
        <v>#REF!</v>
      </c>
      <c r="G21" s="9"/>
      <c r="AA21" s="11" t="str">
        <f t="shared" si="1"/>
        <v/>
      </c>
      <c r="AB21" s="11" t="str">
        <f>IF(LEN($AA21)=0,"N",IF(LEN($AA21)&gt;1,"Error -- Availability entered in an incorrect format",IF($AA21=#REF!,$AA21,IF($AA21=#REF!,$AA21,IF($AA21=#REF!,$AA21,IF($AA21=#REF!,$AA21,IF($AA21=#REF!,$AA21,IF($AA21=#REF!,$AA21,"Error -- Availability entered in an incorrect format"))))))))</f>
        <v>N</v>
      </c>
    </row>
    <row r="22" spans="1:28" s="11" customFormat="1" x14ac:dyDescent="0.25">
      <c r="A22" s="7">
        <v>10</v>
      </c>
      <c r="B22" s="9"/>
      <c r="C22" s="12"/>
      <c r="D22" s="8"/>
      <c r="E22" s="12"/>
      <c r="F22" s="124" t="e">
        <f t="shared" si="0"/>
        <v>#REF!</v>
      </c>
      <c r="G22" s="9"/>
      <c r="AA22" s="11" t="str">
        <f t="shared" si="1"/>
        <v/>
      </c>
      <c r="AB22" s="11" t="str">
        <f>IF(LEN($AA22)=0,"N",IF(LEN($AA22)&gt;1,"Error -- Availability entered in an incorrect format",IF($AA22=#REF!,$AA22,IF($AA22=#REF!,$AA22,IF($AA22=#REF!,$AA22,IF($AA22=#REF!,$AA22,IF($AA22=#REF!,$AA22,IF($AA22=#REF!,$AA22,"Error -- Availability entered in an incorrect format"))))))))</f>
        <v>N</v>
      </c>
    </row>
    <row r="23" spans="1:28" s="11" customFormat="1" x14ac:dyDescent="0.25">
      <c r="A23" s="7">
        <v>11</v>
      </c>
      <c r="B23" s="9"/>
      <c r="C23" s="12"/>
      <c r="D23" s="8"/>
      <c r="E23" s="12"/>
      <c r="F23" s="124" t="e">
        <f t="shared" si="0"/>
        <v>#REF!</v>
      </c>
      <c r="G23" s="9"/>
      <c r="AA23" s="11" t="str">
        <f t="shared" si="1"/>
        <v/>
      </c>
      <c r="AB23" s="11" t="str">
        <f>IF(LEN($AA23)=0,"N",IF(LEN($AA23)&gt;1,"Error -- Availability entered in an incorrect format",IF($AA23=#REF!,$AA23,IF($AA23=#REF!,$AA23,IF($AA23=#REF!,$AA23,IF($AA23=#REF!,$AA23,IF($AA23=#REF!,$AA23,IF($AA23=#REF!,$AA23,"Error -- Availability entered in an incorrect format"))))))))</f>
        <v>N</v>
      </c>
    </row>
    <row r="24" spans="1:28" s="11" customFormat="1" x14ac:dyDescent="0.25">
      <c r="A24" s="7">
        <v>12</v>
      </c>
      <c r="B24" s="9"/>
      <c r="C24" s="12"/>
      <c r="D24" s="8"/>
      <c r="E24" s="12"/>
      <c r="F24" s="124" t="e">
        <f t="shared" si="0"/>
        <v>#REF!</v>
      </c>
      <c r="G24" s="9"/>
      <c r="AA24" s="11" t="str">
        <f t="shared" si="1"/>
        <v/>
      </c>
      <c r="AB24" s="11" t="str">
        <f>IF(LEN($AA24)=0,"N",IF(LEN($AA24)&gt;1,"Error -- Availability entered in an incorrect format",IF($AA24=#REF!,$AA24,IF($AA24=#REF!,$AA24,IF($AA24=#REF!,$AA24,IF($AA24=#REF!,$AA24,IF($AA24=#REF!,$AA24,IF($AA24=#REF!,$AA24,"Error -- Availability entered in an incorrect format"))))))))</f>
        <v>N</v>
      </c>
    </row>
    <row r="25" spans="1:28" s="11" customFormat="1" x14ac:dyDescent="0.25">
      <c r="A25" s="7">
        <v>13</v>
      </c>
      <c r="B25" s="6"/>
      <c r="C25" s="10"/>
      <c r="D25" s="10"/>
      <c r="E25" s="10"/>
      <c r="F25" s="124" t="e">
        <f t="shared" si="0"/>
        <v>#REF!</v>
      </c>
      <c r="G25" s="6"/>
      <c r="AA25" s="11" t="str">
        <f t="shared" si="1"/>
        <v/>
      </c>
      <c r="AB25" s="11" t="str">
        <f>IF(LEN($AA25)=0,"N",IF(LEN($AA25)&gt;1,"Error -- Availability entered in an incorrect format",IF($AA25=#REF!,$AA25,IF($AA25=#REF!,$AA25,IF($AA25=#REF!,$AA25,IF($AA25=#REF!,$AA25,IF($AA25=#REF!,$AA25,IF($AA25=#REF!,$AA25,"Error -- Availability entered in an incorrect format"))))))))</f>
        <v>N</v>
      </c>
    </row>
    <row r="26" spans="1:28" s="11" customFormat="1" x14ac:dyDescent="0.25">
      <c r="A26" s="7">
        <v>14</v>
      </c>
      <c r="B26" s="6"/>
      <c r="C26" s="10"/>
      <c r="D26" s="10"/>
      <c r="E26" s="10"/>
      <c r="F26" s="124" t="e">
        <f t="shared" si="0"/>
        <v>#REF!</v>
      </c>
      <c r="G26" s="6"/>
      <c r="AA26" s="11" t="str">
        <f t="shared" si="1"/>
        <v/>
      </c>
      <c r="AB26" s="11" t="str">
        <f>IF(LEN($AA26)=0,"N",IF(LEN($AA26)&gt;1,"Error -- Availability entered in an incorrect format",IF($AA26=#REF!,$AA26,IF($AA26=#REF!,$AA26,IF($AA26=#REF!,$AA26,IF($AA26=#REF!,$AA26,IF($AA26=#REF!,$AA26,IF($AA26=#REF!,$AA26,"Error -- Availability entered in an incorrect format"))))))))</f>
        <v>N</v>
      </c>
    </row>
    <row r="27" spans="1:28" s="11" customFormat="1" x14ac:dyDescent="0.25">
      <c r="A27" s="7">
        <v>15</v>
      </c>
      <c r="B27" s="6"/>
      <c r="C27" s="10"/>
      <c r="D27" s="10"/>
      <c r="E27" s="10"/>
      <c r="F27" s="124" t="e">
        <f t="shared" si="0"/>
        <v>#REF!</v>
      </c>
      <c r="G27" s="6"/>
      <c r="AA27" s="11" t="str">
        <f t="shared" si="1"/>
        <v/>
      </c>
      <c r="AB27" s="11" t="str">
        <f>IF(LEN($AA27)=0,"N",IF(LEN($AA27)&gt;1,"Error -- Availability entered in an incorrect format",IF($AA27=#REF!,$AA27,IF($AA27=#REF!,$AA27,IF($AA27=#REF!,$AA27,IF($AA27=#REF!,$AA27,IF($AA27=#REF!,$AA27,IF($AA27=#REF!,$AA27,"Error -- Availability entered in an incorrect format"))))))))</f>
        <v>N</v>
      </c>
    </row>
    <row r="28" spans="1:28" s="11" customFormat="1" x14ac:dyDescent="0.25">
      <c r="A28" s="7">
        <v>16</v>
      </c>
      <c r="B28" s="6"/>
      <c r="C28" s="10"/>
      <c r="D28" s="10"/>
      <c r="E28" s="10"/>
      <c r="F28" s="124" t="e">
        <f t="shared" si="0"/>
        <v>#REF!</v>
      </c>
      <c r="G28" s="6"/>
      <c r="AA28" s="11" t="str">
        <f t="shared" si="1"/>
        <v/>
      </c>
      <c r="AB28" s="11" t="str">
        <f>IF(LEN($AA28)=0,"N",IF(LEN($AA28)&gt;1,"Error -- Availability entered in an incorrect format",IF($AA28=#REF!,$AA28,IF($AA28=#REF!,$AA28,IF($AA28=#REF!,$AA28,IF($AA28=#REF!,$AA28,IF($AA28=#REF!,$AA28,IF($AA28=#REF!,$AA28,"Error -- Availability entered in an incorrect format"))))))))</f>
        <v>N</v>
      </c>
    </row>
    <row r="29" spans="1:28" s="11" customFormat="1" x14ac:dyDescent="0.25">
      <c r="A29" s="7">
        <v>17</v>
      </c>
      <c r="B29" s="6"/>
      <c r="C29" s="10"/>
      <c r="D29" s="10"/>
      <c r="E29" s="10"/>
      <c r="F29" s="124" t="e">
        <f t="shared" si="0"/>
        <v>#REF!</v>
      </c>
      <c r="G29" s="6"/>
      <c r="AA29" s="11" t="str">
        <f t="shared" si="1"/>
        <v/>
      </c>
      <c r="AB29" s="11" t="str">
        <f>IF(LEN($AA29)=0,"N",IF(LEN($AA29)&gt;1,"Error -- Availability entered in an incorrect format",IF($AA29=#REF!,$AA29,IF($AA29=#REF!,$AA29,IF($AA29=#REF!,$AA29,IF($AA29=#REF!,$AA29,IF($AA29=#REF!,$AA29,IF($AA29=#REF!,$AA29,"Error -- Availability entered in an incorrect format"))))))))</f>
        <v>N</v>
      </c>
    </row>
    <row r="30" spans="1:28" s="11" customFormat="1" x14ac:dyDescent="0.25">
      <c r="A30" s="7">
        <v>18</v>
      </c>
      <c r="B30" s="6"/>
      <c r="C30" s="10"/>
      <c r="D30" s="10"/>
      <c r="E30" s="10"/>
      <c r="F30" s="124" t="e">
        <f t="shared" si="0"/>
        <v>#REF!</v>
      </c>
      <c r="G30" s="6"/>
      <c r="AA30" s="11" t="str">
        <f t="shared" si="1"/>
        <v/>
      </c>
      <c r="AB30" s="11" t="str">
        <f>IF(LEN($AA30)=0,"N",IF(LEN($AA30)&gt;1,"Error -- Availability entered in an incorrect format",IF($AA30=#REF!,$AA30,IF($AA30=#REF!,$AA30,IF($AA30=#REF!,$AA30,IF($AA30=#REF!,$AA30,IF($AA30=#REF!,$AA30,IF($AA30=#REF!,$AA30,"Error -- Availability entered in an incorrect format"))))))))</f>
        <v>N</v>
      </c>
    </row>
    <row r="31" spans="1:28" s="11" customFormat="1" x14ac:dyDescent="0.25">
      <c r="A31" s="7">
        <v>19</v>
      </c>
      <c r="B31" s="6"/>
      <c r="C31" s="10"/>
      <c r="D31" s="7"/>
      <c r="E31" s="10"/>
      <c r="F31" s="124" t="e">
        <f t="shared" si="0"/>
        <v>#REF!</v>
      </c>
      <c r="G31" s="6"/>
      <c r="AA31" s="11" t="str">
        <f t="shared" si="1"/>
        <v/>
      </c>
      <c r="AB31" s="11" t="str">
        <f>IF(LEN($AA31)=0,"N",IF(LEN($AA31)&gt;1,"Error -- Availability entered in an incorrect format",IF($AA31=#REF!,$AA31,IF($AA31=#REF!,$AA31,IF($AA31=#REF!,$AA31,IF($AA31=#REF!,$AA31,IF($AA31=#REF!,$AA31,IF($AA31=#REF!,$AA31,"Error -- Availability entered in an incorrect format"))))))))</f>
        <v>N</v>
      </c>
    </row>
    <row r="32" spans="1:28" s="11" customFormat="1" x14ac:dyDescent="0.25">
      <c r="A32" s="7">
        <v>20</v>
      </c>
      <c r="B32" s="6"/>
      <c r="C32" s="10"/>
      <c r="D32" s="7"/>
      <c r="E32" s="10"/>
      <c r="F32" s="124" t="e">
        <f t="shared" si="0"/>
        <v>#REF!</v>
      </c>
      <c r="G32" s="6"/>
      <c r="AA32" s="11" t="str">
        <f t="shared" si="1"/>
        <v/>
      </c>
      <c r="AB32" s="11" t="str">
        <f>IF(LEN($AA32)=0,"N",IF(LEN($AA32)&gt;1,"Error -- Availability entered in an incorrect format",IF($AA32=#REF!,$AA32,IF($AA32=#REF!,$AA32,IF($AA32=#REF!,$AA32,IF($AA32=#REF!,$AA32,IF($AA32=#REF!,$AA32,IF($AA32=#REF!,$AA32,"Error -- Availability entered in an incorrect format"))))))))</f>
        <v>N</v>
      </c>
    </row>
    <row r="33" spans="1:28" s="11" customFormat="1" x14ac:dyDescent="0.25">
      <c r="A33" s="7">
        <v>21</v>
      </c>
      <c r="B33" s="6"/>
      <c r="C33" s="10"/>
      <c r="D33" s="7"/>
      <c r="E33" s="10"/>
      <c r="F33" s="124" t="e">
        <f t="shared" si="0"/>
        <v>#REF!</v>
      </c>
      <c r="G33" s="6"/>
      <c r="AA33" s="11" t="str">
        <f t="shared" si="1"/>
        <v/>
      </c>
      <c r="AB33" s="11" t="str">
        <f>IF(LEN($AA33)=0,"N",IF(LEN($AA33)&gt;1,"Error -- Availability entered in an incorrect format",IF($AA33=#REF!,$AA33,IF($AA33=#REF!,$AA33,IF($AA33=#REF!,$AA33,IF($AA33=#REF!,$AA33,IF($AA33=#REF!,$AA33,IF($AA33=#REF!,$AA33,"Error -- Availability entered in an incorrect format"))))))))</f>
        <v>N</v>
      </c>
    </row>
    <row r="34" spans="1:28" s="11" customFormat="1" x14ac:dyDescent="0.25">
      <c r="A34" s="7">
        <v>22</v>
      </c>
      <c r="B34" s="6"/>
      <c r="C34" s="10"/>
      <c r="D34" s="7"/>
      <c r="E34" s="10"/>
      <c r="F34" s="124" t="e">
        <f t="shared" si="0"/>
        <v>#REF!</v>
      </c>
      <c r="G34" s="6"/>
      <c r="AA34" s="11" t="str">
        <f t="shared" si="1"/>
        <v/>
      </c>
      <c r="AB34" s="11" t="str">
        <f>IF(LEN($AA34)=0,"N",IF(LEN($AA34)&gt;1,"Error -- Availability entered in an incorrect format",IF($AA34=#REF!,$AA34,IF($AA34=#REF!,$AA34,IF($AA34=#REF!,$AA34,IF($AA34=#REF!,$AA34,IF($AA34=#REF!,$AA34,IF($AA34=#REF!,$AA34,"Error -- Availability entered in an incorrect format"))))))))</f>
        <v>N</v>
      </c>
    </row>
    <row r="35" spans="1:28" s="11" customFormat="1" x14ac:dyDescent="0.25">
      <c r="A35" s="7">
        <v>23</v>
      </c>
      <c r="B35" s="6"/>
      <c r="C35" s="10"/>
      <c r="D35" s="7"/>
      <c r="E35" s="10"/>
      <c r="F35" s="124" t="e">
        <f t="shared" si="0"/>
        <v>#REF!</v>
      </c>
      <c r="G35" s="6"/>
      <c r="AA35" s="11" t="str">
        <f t="shared" si="1"/>
        <v/>
      </c>
      <c r="AB35" s="11" t="str">
        <f>IF(LEN($AA35)=0,"N",IF(LEN($AA35)&gt;1,"Error -- Availability entered in an incorrect format",IF($AA35=#REF!,$AA35,IF($AA35=#REF!,$AA35,IF($AA35=#REF!,$AA35,IF($AA35=#REF!,$AA35,IF($AA35=#REF!,$AA35,IF($AA35=#REF!,$AA35,"Error -- Availability entered in an incorrect format"))))))))</f>
        <v>N</v>
      </c>
    </row>
    <row r="36" spans="1:28" s="11" customFormat="1" x14ac:dyDescent="0.25">
      <c r="A36" s="7">
        <v>24</v>
      </c>
      <c r="B36" s="6"/>
      <c r="C36" s="10"/>
      <c r="D36" s="7"/>
      <c r="E36" s="10"/>
      <c r="F36" s="124" t="e">
        <f t="shared" si="0"/>
        <v>#REF!</v>
      </c>
      <c r="G36" s="6"/>
      <c r="AA36" s="11" t="str">
        <f t="shared" si="1"/>
        <v/>
      </c>
      <c r="AB36" s="11" t="str">
        <f>IF(LEN($AA36)=0,"N",IF(LEN($AA36)&gt;1,"Error -- Availability entered in an incorrect format",IF($AA36=#REF!,$AA36,IF($AA36=#REF!,$AA36,IF($AA36=#REF!,$AA36,IF($AA36=#REF!,$AA36,IF($AA36=#REF!,$AA36,IF($AA36=#REF!,$AA36,"Error -- Availability entered in an incorrect format"))))))))</f>
        <v>N</v>
      </c>
    </row>
    <row r="37" spans="1:28" s="11" customFormat="1" x14ac:dyDescent="0.25">
      <c r="A37" s="7">
        <v>25</v>
      </c>
      <c r="B37" s="6"/>
      <c r="C37" s="10"/>
      <c r="D37" s="7"/>
      <c r="E37" s="10"/>
      <c r="F37" s="124" t="e">
        <f t="shared" si="0"/>
        <v>#REF!</v>
      </c>
      <c r="G37" s="6"/>
      <c r="AA37" s="11" t="str">
        <f t="shared" si="1"/>
        <v/>
      </c>
      <c r="AB37" s="11" t="str">
        <f>IF(LEN($AA37)=0,"N",IF(LEN($AA37)&gt;1,"Error -- Availability entered in an incorrect format",IF($AA37=#REF!,$AA37,IF($AA37=#REF!,$AA37,IF($AA37=#REF!,$AA37,IF($AA37=#REF!,$AA37,IF($AA37=#REF!,$AA37,IF($AA37=#REF!,$AA37,"Error -- Availability entered in an incorrect format"))))))))</f>
        <v>N</v>
      </c>
    </row>
    <row r="38" spans="1:28" s="11" customFormat="1" x14ac:dyDescent="0.25">
      <c r="A38" s="7">
        <v>26</v>
      </c>
      <c r="B38" s="6"/>
      <c r="C38" s="10"/>
      <c r="D38" s="7"/>
      <c r="E38" s="10"/>
      <c r="F38" s="124" t="e">
        <f t="shared" si="0"/>
        <v>#REF!</v>
      </c>
      <c r="G38" s="6"/>
      <c r="AA38" s="11" t="str">
        <f t="shared" si="1"/>
        <v/>
      </c>
      <c r="AB38" s="11" t="str">
        <f>IF(LEN($AA38)=0,"N",IF(LEN($AA38)&gt;1,"Error -- Availability entered in an incorrect format",IF($AA38=#REF!,$AA38,IF($AA38=#REF!,$AA38,IF($AA38=#REF!,$AA38,IF($AA38=#REF!,$AA38,IF($AA38=#REF!,$AA38,IF($AA38=#REF!,$AA38,"Error -- Availability entered in an incorrect format"))))))))</f>
        <v>N</v>
      </c>
    </row>
    <row r="39" spans="1:28" s="11" customFormat="1" x14ac:dyDescent="0.25">
      <c r="A39" s="7">
        <v>27</v>
      </c>
      <c r="B39" s="6"/>
      <c r="C39" s="10"/>
      <c r="D39" s="7"/>
      <c r="E39" s="10"/>
      <c r="F39" s="124" t="e">
        <f t="shared" si="0"/>
        <v>#REF!</v>
      </c>
      <c r="G39" s="6"/>
      <c r="AA39" s="11" t="str">
        <f t="shared" si="1"/>
        <v/>
      </c>
      <c r="AB39" s="11" t="str">
        <f>IF(LEN($AA39)=0,"N",IF(LEN($AA39)&gt;1,"Error -- Availability entered in an incorrect format",IF($AA39=#REF!,$AA39,IF($AA39=#REF!,$AA39,IF($AA39=#REF!,$AA39,IF($AA39=#REF!,$AA39,IF($AA39=#REF!,$AA39,IF($AA39=#REF!,$AA39,"Error -- Availability entered in an incorrect format"))))))))</f>
        <v>N</v>
      </c>
    </row>
    <row r="40" spans="1:28" s="11" customFormat="1" x14ac:dyDescent="0.25">
      <c r="A40" s="7">
        <v>28</v>
      </c>
      <c r="B40" s="6"/>
      <c r="C40" s="10"/>
      <c r="D40" s="7"/>
      <c r="E40" s="10"/>
      <c r="F40" s="124" t="e">
        <f t="shared" si="0"/>
        <v>#REF!</v>
      </c>
      <c r="G40" s="6"/>
      <c r="AA40" s="11" t="str">
        <f t="shared" si="1"/>
        <v/>
      </c>
      <c r="AB40" s="11" t="str">
        <f>IF(LEN($AA40)=0,"N",IF(LEN($AA40)&gt;1,"Error -- Availability entered in an incorrect format",IF($AA40=#REF!,$AA40,IF($AA40=#REF!,$AA40,IF($AA40=#REF!,$AA40,IF($AA40=#REF!,$AA40,IF($AA40=#REF!,$AA40,IF($AA40=#REF!,$AA40,"Error -- Availability entered in an incorrect format"))))))))</f>
        <v>N</v>
      </c>
    </row>
    <row r="41" spans="1:28" s="11" customFormat="1" x14ac:dyDescent="0.25">
      <c r="A41" s="7">
        <v>29</v>
      </c>
      <c r="B41" s="6"/>
      <c r="C41" s="10"/>
      <c r="D41" s="7"/>
      <c r="E41" s="10"/>
      <c r="F41" s="124" t="e">
        <f t="shared" si="0"/>
        <v>#REF!</v>
      </c>
      <c r="G41" s="6"/>
      <c r="AA41" s="11" t="str">
        <f t="shared" si="1"/>
        <v/>
      </c>
      <c r="AB41" s="11" t="str">
        <f>IF(LEN($AA41)=0,"N",IF(LEN($AA41)&gt;1,"Error -- Availability entered in an incorrect format",IF($AA41=#REF!,$AA41,IF($AA41=#REF!,$AA41,IF($AA41=#REF!,$AA41,IF($AA41=#REF!,$AA41,IF($AA41=#REF!,$AA41,IF($AA41=#REF!,$AA41,"Error -- Availability entered in an incorrect format"))))))))</f>
        <v>N</v>
      </c>
    </row>
    <row r="42" spans="1:28" s="11" customFormat="1" x14ac:dyDescent="0.25">
      <c r="A42" s="7">
        <v>30</v>
      </c>
      <c r="B42" s="6"/>
      <c r="C42" s="10"/>
      <c r="D42" s="7"/>
      <c r="E42" s="10"/>
      <c r="F42" s="124" t="e">
        <f t="shared" si="0"/>
        <v>#REF!</v>
      </c>
      <c r="G42" s="6"/>
      <c r="AA42" s="11" t="str">
        <f t="shared" si="1"/>
        <v/>
      </c>
      <c r="AB42" s="11" t="str">
        <f>IF(LEN($AA42)=0,"N",IF(LEN($AA42)&gt;1,"Error -- Availability entered in an incorrect format",IF($AA42=#REF!,$AA42,IF($AA42=#REF!,$AA42,IF($AA42=#REF!,$AA42,IF($AA42=#REF!,$AA42,IF($AA42=#REF!,$AA42,IF($AA42=#REF!,$AA42,"Error -- Availability entered in an incorrect format"))))))))</f>
        <v>N</v>
      </c>
    </row>
    <row r="43" spans="1:28" s="11" customFormat="1" x14ac:dyDescent="0.25">
      <c r="A43" s="7">
        <v>31</v>
      </c>
      <c r="B43" s="6"/>
      <c r="C43" s="10"/>
      <c r="D43" s="7"/>
      <c r="E43" s="10"/>
      <c r="F43" s="124" t="e">
        <f t="shared" si="0"/>
        <v>#REF!</v>
      </c>
      <c r="G43" s="6"/>
      <c r="AA43" s="11" t="str">
        <f t="shared" si="1"/>
        <v/>
      </c>
      <c r="AB43" s="11" t="str">
        <f>IF(LEN($AA43)=0,"N",IF(LEN($AA43)&gt;1,"Error -- Availability entered in an incorrect format",IF($AA43=#REF!,$AA43,IF($AA43=#REF!,$AA43,IF($AA43=#REF!,$AA43,IF($AA43=#REF!,$AA43,IF($AA43=#REF!,$AA43,IF($AA43=#REF!,$AA43,"Error -- Availability entered in an incorrect format"))))))))</f>
        <v>N</v>
      </c>
    </row>
    <row r="44" spans="1:28" s="11" customFormat="1" x14ac:dyDescent="0.25">
      <c r="A44" s="7">
        <v>32</v>
      </c>
      <c r="B44" s="6"/>
      <c r="C44" s="10"/>
      <c r="D44" s="7"/>
      <c r="E44" s="10"/>
      <c r="F44" s="124" t="e">
        <f t="shared" si="0"/>
        <v>#REF!</v>
      </c>
      <c r="G44" s="6"/>
      <c r="AA44" s="11" t="str">
        <f t="shared" si="1"/>
        <v/>
      </c>
      <c r="AB44" s="11" t="str">
        <f>IF(LEN($AA44)=0,"N",IF(LEN($AA44)&gt;1,"Error -- Availability entered in an incorrect format",IF($AA44=#REF!,$AA44,IF($AA44=#REF!,$AA44,IF($AA44=#REF!,$AA44,IF($AA44=#REF!,$AA44,IF($AA44=#REF!,$AA44,IF($AA44=#REF!,$AA44,"Error -- Availability entered in an incorrect format"))))))))</f>
        <v>N</v>
      </c>
    </row>
    <row r="45" spans="1:28" s="11" customFormat="1" x14ac:dyDescent="0.25">
      <c r="A45" s="7">
        <v>33</v>
      </c>
      <c r="B45" s="6"/>
      <c r="C45" s="10"/>
      <c r="D45" s="7"/>
      <c r="E45" s="10"/>
      <c r="F45" s="124" t="e">
        <f t="shared" si="0"/>
        <v>#REF!</v>
      </c>
      <c r="G45" s="6"/>
      <c r="AA45" s="11" t="str">
        <f t="shared" si="1"/>
        <v/>
      </c>
      <c r="AB45" s="11" t="str">
        <f>IF(LEN($AA45)=0,"N",IF(LEN($AA45)&gt;1,"Error -- Availability entered in an incorrect format",IF($AA45=#REF!,$AA45,IF($AA45=#REF!,$AA45,IF($AA45=#REF!,$AA45,IF($AA45=#REF!,$AA45,IF($AA45=#REF!,$AA45,IF($AA45=#REF!,$AA45,"Error -- Availability entered in an incorrect format"))))))))</f>
        <v>N</v>
      </c>
    </row>
    <row r="46" spans="1:28" s="11" customFormat="1" x14ac:dyDescent="0.25">
      <c r="A46" s="7">
        <v>34</v>
      </c>
      <c r="B46" s="6"/>
      <c r="C46" s="10"/>
      <c r="D46" s="7"/>
      <c r="E46" s="10"/>
      <c r="F46" s="124" t="e">
        <f t="shared" si="0"/>
        <v>#REF!</v>
      </c>
      <c r="G46" s="6"/>
      <c r="AA46" s="11" t="str">
        <f t="shared" si="1"/>
        <v/>
      </c>
      <c r="AB46" s="11" t="str">
        <f>IF(LEN($AA46)=0,"N",IF(LEN($AA46)&gt;1,"Error -- Availability entered in an incorrect format",IF($AA46=#REF!,$AA46,IF($AA46=#REF!,$AA46,IF($AA46=#REF!,$AA46,IF($AA46=#REF!,$AA46,IF($AA46=#REF!,$AA46,IF($AA46=#REF!,$AA46,"Error -- Availability entered in an incorrect format"))))))))</f>
        <v>N</v>
      </c>
    </row>
    <row r="47" spans="1:28" s="11" customFormat="1" x14ac:dyDescent="0.25">
      <c r="A47" s="7">
        <v>35</v>
      </c>
      <c r="B47" s="6"/>
      <c r="C47" s="10"/>
      <c r="D47" s="7"/>
      <c r="E47" s="10"/>
      <c r="F47" s="124" t="e">
        <f t="shared" si="0"/>
        <v>#REF!</v>
      </c>
      <c r="G47" s="6"/>
      <c r="AA47" s="11" t="str">
        <f t="shared" si="1"/>
        <v/>
      </c>
      <c r="AB47" s="11" t="str">
        <f>IF(LEN($AA47)=0,"N",IF(LEN($AA47)&gt;1,"Error -- Availability entered in an incorrect format",IF($AA47=#REF!,$AA47,IF($AA47=#REF!,$AA47,IF($AA47=#REF!,$AA47,IF($AA47=#REF!,$AA47,IF($AA47=#REF!,$AA47,IF($AA47=#REF!,$AA47,"Error -- Availability entered in an incorrect format"))))))))</f>
        <v>N</v>
      </c>
    </row>
    <row r="48" spans="1:28" s="11" customFormat="1" x14ac:dyDescent="0.25">
      <c r="A48" s="7">
        <v>36</v>
      </c>
      <c r="B48" s="6"/>
      <c r="C48" s="10"/>
      <c r="D48" s="7"/>
      <c r="E48" s="10"/>
      <c r="F48" s="124" t="e">
        <f t="shared" si="0"/>
        <v>#REF!</v>
      </c>
      <c r="G48" s="6"/>
      <c r="AA48" s="11" t="str">
        <f t="shared" si="1"/>
        <v/>
      </c>
      <c r="AB48" s="11" t="str">
        <f>IF(LEN($AA48)=0,"N",IF(LEN($AA48)&gt;1,"Error -- Availability entered in an incorrect format",IF($AA48=#REF!,$AA48,IF($AA48=#REF!,$AA48,IF($AA48=#REF!,$AA48,IF($AA48=#REF!,$AA48,IF($AA48=#REF!,$AA48,IF($AA48=#REF!,$AA48,"Error -- Availability entered in an incorrect format"))))))))</f>
        <v>N</v>
      </c>
    </row>
    <row r="49" spans="1:28" s="11" customFormat="1" x14ac:dyDescent="0.25">
      <c r="A49" s="7">
        <v>37</v>
      </c>
      <c r="B49" s="6"/>
      <c r="C49" s="10"/>
      <c r="D49" s="7"/>
      <c r="E49" s="10"/>
      <c r="F49" s="124" t="e">
        <f t="shared" si="0"/>
        <v>#REF!</v>
      </c>
      <c r="G49" s="6"/>
      <c r="AA49" s="11" t="str">
        <f t="shared" si="1"/>
        <v/>
      </c>
      <c r="AB49" s="11" t="str">
        <f>IF(LEN($AA49)=0,"N",IF(LEN($AA49)&gt;1,"Error -- Availability entered in an incorrect format",IF($AA49=#REF!,$AA49,IF($AA49=#REF!,$AA49,IF($AA49=#REF!,$AA49,IF($AA49=#REF!,$AA49,IF($AA49=#REF!,$AA49,IF($AA49=#REF!,$AA49,"Error -- Availability entered in an incorrect format"))))))))</f>
        <v>N</v>
      </c>
    </row>
    <row r="50" spans="1:28" s="11" customFormat="1" x14ac:dyDescent="0.25">
      <c r="A50" s="7">
        <v>38</v>
      </c>
      <c r="B50" s="6"/>
      <c r="C50" s="10"/>
      <c r="D50" s="7"/>
      <c r="E50" s="10"/>
      <c r="F50" s="124" t="e">
        <f t="shared" si="0"/>
        <v>#REF!</v>
      </c>
      <c r="G50" s="6"/>
      <c r="AA50" s="11" t="str">
        <f t="shared" si="1"/>
        <v/>
      </c>
      <c r="AB50" s="11" t="str">
        <f>IF(LEN($AA50)=0,"N",IF(LEN($AA50)&gt;1,"Error -- Availability entered in an incorrect format",IF($AA50=#REF!,$AA50,IF($AA50=#REF!,$AA50,IF($AA50=#REF!,$AA50,IF($AA50=#REF!,$AA50,IF($AA50=#REF!,$AA50,IF($AA50=#REF!,$AA50,"Error -- Availability entered in an incorrect format"))))))))</f>
        <v>N</v>
      </c>
    </row>
    <row r="51" spans="1:28" s="11" customFormat="1" x14ac:dyDescent="0.25">
      <c r="A51" s="7">
        <v>39</v>
      </c>
      <c r="B51" s="6"/>
      <c r="C51" s="10"/>
      <c r="D51" s="7"/>
      <c r="E51" s="10"/>
      <c r="F51" s="124" t="e">
        <f t="shared" si="0"/>
        <v>#REF!</v>
      </c>
      <c r="G51" s="6"/>
      <c r="AA51" s="11" t="str">
        <f t="shared" si="1"/>
        <v/>
      </c>
      <c r="AB51" s="11" t="str">
        <f>IF(LEN($AA51)=0,"N",IF(LEN($AA51)&gt;1,"Error -- Availability entered in an incorrect format",IF($AA51=#REF!,$AA51,IF($AA51=#REF!,$AA51,IF($AA51=#REF!,$AA51,IF($AA51=#REF!,$AA51,IF($AA51=#REF!,$AA51,IF($AA51=#REF!,$AA51,"Error -- Availability entered in an incorrect format"))))))))</f>
        <v>N</v>
      </c>
    </row>
    <row r="52" spans="1:28" s="11" customFormat="1" x14ac:dyDescent="0.25">
      <c r="A52" s="7">
        <v>40</v>
      </c>
      <c r="B52" s="6"/>
      <c r="C52" s="10"/>
      <c r="D52" s="7"/>
      <c r="E52" s="10"/>
      <c r="F52" s="124" t="e">
        <f t="shared" si="0"/>
        <v>#REF!</v>
      </c>
      <c r="G52" s="6"/>
      <c r="AA52" s="11" t="str">
        <f t="shared" si="1"/>
        <v/>
      </c>
      <c r="AB52" s="11" t="str">
        <f>IF(LEN($AA52)=0,"N",IF(LEN($AA52)&gt;1,"Error -- Availability entered in an incorrect format",IF($AA52=#REF!,$AA52,IF($AA52=#REF!,$AA52,IF($AA52=#REF!,$AA52,IF($AA52=#REF!,$AA52,IF($AA52=#REF!,$AA52,IF($AA52=#REF!,$AA52,"Error -- Availability entered in an incorrect format"))))))))</f>
        <v>N</v>
      </c>
    </row>
    <row r="53" spans="1:28" s="11" customFormat="1" x14ac:dyDescent="0.25">
      <c r="A53" s="7">
        <v>41</v>
      </c>
      <c r="B53" s="6"/>
      <c r="C53" s="10"/>
      <c r="D53" s="7"/>
      <c r="E53" s="10"/>
      <c r="F53" s="124" t="e">
        <f t="shared" si="0"/>
        <v>#REF!</v>
      </c>
      <c r="G53" s="6"/>
      <c r="AA53" s="11" t="str">
        <f t="shared" si="1"/>
        <v/>
      </c>
      <c r="AB53" s="11" t="str">
        <f>IF(LEN($AA53)=0,"N",IF(LEN($AA53)&gt;1,"Error -- Availability entered in an incorrect format",IF($AA53=#REF!,$AA53,IF($AA53=#REF!,$AA53,IF($AA53=#REF!,$AA53,IF($AA53=#REF!,$AA53,IF($AA53=#REF!,$AA53,IF($AA53=#REF!,$AA53,"Error -- Availability entered in an incorrect format"))))))))</f>
        <v>N</v>
      </c>
    </row>
    <row r="54" spans="1:28" s="11" customFormat="1" x14ac:dyDescent="0.25">
      <c r="A54" s="7">
        <v>42</v>
      </c>
      <c r="B54" s="6"/>
      <c r="C54" s="10"/>
      <c r="D54" s="7"/>
      <c r="E54" s="10"/>
      <c r="F54" s="124" t="e">
        <f t="shared" si="0"/>
        <v>#REF!</v>
      </c>
      <c r="G54" s="6"/>
      <c r="AA54" s="11" t="str">
        <f t="shared" si="1"/>
        <v/>
      </c>
      <c r="AB54" s="11" t="str">
        <f>IF(LEN($AA54)=0,"N",IF(LEN($AA54)&gt;1,"Error -- Availability entered in an incorrect format",IF($AA54=#REF!,$AA54,IF($AA54=#REF!,$AA54,IF($AA54=#REF!,$AA54,IF($AA54=#REF!,$AA54,IF($AA54=#REF!,$AA54,IF($AA54=#REF!,$AA54,"Error -- Availability entered in an incorrect format"))))))))</f>
        <v>N</v>
      </c>
    </row>
    <row r="55" spans="1:28" s="11" customFormat="1" x14ac:dyDescent="0.25">
      <c r="A55" s="7">
        <v>43</v>
      </c>
      <c r="B55" s="6"/>
      <c r="C55" s="10"/>
      <c r="D55" s="7"/>
      <c r="E55" s="10"/>
      <c r="F55" s="124" t="e">
        <f t="shared" si="0"/>
        <v>#REF!</v>
      </c>
      <c r="G55" s="6"/>
      <c r="AA55" s="11" t="str">
        <f t="shared" si="1"/>
        <v/>
      </c>
      <c r="AB55" s="11" t="str">
        <f>IF(LEN($AA55)=0,"N",IF(LEN($AA55)&gt;1,"Error -- Availability entered in an incorrect format",IF($AA55=#REF!,$AA55,IF($AA55=#REF!,$AA55,IF($AA55=#REF!,$AA55,IF($AA55=#REF!,$AA55,IF($AA55=#REF!,$AA55,IF($AA55=#REF!,$AA55,"Error -- Availability entered in an incorrect format"))))))))</f>
        <v>N</v>
      </c>
    </row>
    <row r="56" spans="1:28" s="11" customFormat="1" x14ac:dyDescent="0.25">
      <c r="A56" s="7">
        <v>44</v>
      </c>
      <c r="B56" s="6"/>
      <c r="C56" s="10"/>
      <c r="D56" s="7"/>
      <c r="E56" s="10"/>
      <c r="F56" s="124" t="e">
        <f t="shared" si="0"/>
        <v>#REF!</v>
      </c>
      <c r="G56" s="6"/>
      <c r="AA56" s="11" t="str">
        <f t="shared" si="1"/>
        <v/>
      </c>
      <c r="AB56" s="11" t="str">
        <f>IF(LEN($AA56)=0,"N",IF(LEN($AA56)&gt;1,"Error -- Availability entered in an incorrect format",IF($AA56=#REF!,$AA56,IF($AA56=#REF!,$AA56,IF($AA56=#REF!,$AA56,IF($AA56=#REF!,$AA56,IF($AA56=#REF!,$AA56,IF($AA56=#REF!,$AA56,"Error -- Availability entered in an incorrect format"))))))))</f>
        <v>N</v>
      </c>
    </row>
    <row r="57" spans="1:28" s="11" customFormat="1" x14ac:dyDescent="0.25">
      <c r="A57" s="7">
        <v>45</v>
      </c>
      <c r="B57" s="6"/>
      <c r="C57" s="10"/>
      <c r="D57" s="7"/>
      <c r="E57" s="10"/>
      <c r="F57" s="124" t="e">
        <f t="shared" si="0"/>
        <v>#REF!</v>
      </c>
      <c r="G57" s="6"/>
      <c r="AA57" s="11" t="str">
        <f t="shared" si="1"/>
        <v/>
      </c>
      <c r="AB57" s="11" t="str">
        <f>IF(LEN($AA57)=0,"N",IF(LEN($AA57)&gt;1,"Error -- Availability entered in an incorrect format",IF($AA57=#REF!,$AA57,IF($AA57=#REF!,$AA57,IF($AA57=#REF!,$AA57,IF($AA57=#REF!,$AA57,IF($AA57=#REF!,$AA57,IF($AA57=#REF!,$AA57,"Error -- Availability entered in an incorrect format"))))))))</f>
        <v>N</v>
      </c>
    </row>
    <row r="58" spans="1:28" s="11" customFormat="1" x14ac:dyDescent="0.25">
      <c r="A58" s="7">
        <v>46</v>
      </c>
      <c r="B58" s="6"/>
      <c r="C58" s="10"/>
      <c r="D58" s="7"/>
      <c r="E58" s="10"/>
      <c r="F58" s="124" t="e">
        <f t="shared" si="0"/>
        <v>#REF!</v>
      </c>
      <c r="G58" s="6"/>
      <c r="AA58" s="11" t="str">
        <f t="shared" si="1"/>
        <v/>
      </c>
      <c r="AB58" s="11" t="str">
        <f>IF(LEN($AA58)=0,"N",IF(LEN($AA58)&gt;1,"Error -- Availability entered in an incorrect format",IF($AA58=#REF!,$AA58,IF($AA58=#REF!,$AA58,IF($AA58=#REF!,$AA58,IF($AA58=#REF!,$AA58,IF($AA58=#REF!,$AA58,IF($AA58=#REF!,$AA58,"Error -- Availability entered in an incorrect format"))))))))</f>
        <v>N</v>
      </c>
    </row>
    <row r="59" spans="1:28" s="11" customFormat="1" x14ac:dyDescent="0.25">
      <c r="A59" s="7">
        <v>47</v>
      </c>
      <c r="B59" s="6"/>
      <c r="C59" s="10"/>
      <c r="D59" s="7"/>
      <c r="E59" s="10"/>
      <c r="F59" s="124" t="e">
        <f t="shared" si="0"/>
        <v>#REF!</v>
      </c>
      <c r="G59" s="6"/>
      <c r="AA59" s="11" t="str">
        <f t="shared" si="1"/>
        <v/>
      </c>
      <c r="AB59" s="11" t="str">
        <f>IF(LEN($AA59)=0,"N",IF(LEN($AA59)&gt;1,"Error -- Availability entered in an incorrect format",IF($AA59=#REF!,$AA59,IF($AA59=#REF!,$AA59,IF($AA59=#REF!,$AA59,IF($AA59=#REF!,$AA59,IF($AA59=#REF!,$AA59,IF($AA59=#REF!,$AA59,"Error -- Availability entered in an incorrect format"))))))))</f>
        <v>N</v>
      </c>
    </row>
    <row r="60" spans="1:28" s="11" customFormat="1" x14ac:dyDescent="0.25">
      <c r="A60" s="7">
        <v>48</v>
      </c>
      <c r="B60" s="6"/>
      <c r="C60" s="10"/>
      <c r="D60" s="7"/>
      <c r="E60" s="10"/>
      <c r="F60" s="124" t="e">
        <f t="shared" si="0"/>
        <v>#REF!</v>
      </c>
      <c r="G60" s="6"/>
      <c r="AA60" s="11" t="str">
        <f t="shared" si="1"/>
        <v/>
      </c>
      <c r="AB60" s="11" t="str">
        <f>IF(LEN($AA60)=0,"N",IF(LEN($AA60)&gt;1,"Error -- Availability entered in an incorrect format",IF($AA60=#REF!,$AA60,IF($AA60=#REF!,$AA60,IF($AA60=#REF!,$AA60,IF($AA60=#REF!,$AA60,IF($AA60=#REF!,$AA60,IF($AA60=#REF!,$AA60,"Error -- Availability entered in an incorrect format"))))))))</f>
        <v>N</v>
      </c>
    </row>
    <row r="61" spans="1:28" s="11" customFormat="1" x14ac:dyDescent="0.25">
      <c r="A61" s="7">
        <v>49</v>
      </c>
      <c r="B61" s="6"/>
      <c r="C61" s="10"/>
      <c r="D61" s="7"/>
      <c r="E61" s="10"/>
      <c r="F61" s="124" t="e">
        <f t="shared" si="0"/>
        <v>#REF!</v>
      </c>
      <c r="G61" s="6"/>
      <c r="AA61" s="11" t="str">
        <f t="shared" si="1"/>
        <v/>
      </c>
      <c r="AB61" s="11" t="str">
        <f>IF(LEN($AA61)=0,"N",IF(LEN($AA61)&gt;1,"Error -- Availability entered in an incorrect format",IF($AA61=#REF!,$AA61,IF($AA61=#REF!,$AA61,IF($AA61=#REF!,$AA61,IF($AA61=#REF!,$AA61,IF($AA61=#REF!,$AA61,IF($AA61=#REF!,$AA61,"Error -- Availability entered in an incorrect format"))))))))</f>
        <v>N</v>
      </c>
    </row>
    <row r="62" spans="1:28" s="11" customFormat="1" x14ac:dyDescent="0.25">
      <c r="A62" s="7">
        <v>50</v>
      </c>
      <c r="B62" s="6"/>
      <c r="C62" s="10"/>
      <c r="D62" s="7"/>
      <c r="E62" s="10"/>
      <c r="F62" s="124" t="e">
        <f t="shared" si="0"/>
        <v>#REF!</v>
      </c>
      <c r="G62" s="6"/>
      <c r="AA62" s="11" t="str">
        <f t="shared" si="1"/>
        <v/>
      </c>
      <c r="AB62" s="11" t="str">
        <f>IF(LEN($AA62)=0,"N",IF(LEN($AA62)&gt;1,"Error -- Availability entered in an incorrect format",IF($AA62=#REF!,$AA62,IF($AA62=#REF!,$AA62,IF($AA62=#REF!,$AA62,IF($AA62=#REF!,$AA62,IF($AA62=#REF!,$AA62,IF($AA62=#REF!,$AA62,"Error -- Availability entered in an incorrect format"))))))))</f>
        <v>N</v>
      </c>
    </row>
    <row r="63" spans="1:28" s="11" customFormat="1" x14ac:dyDescent="0.25">
      <c r="A63" s="7">
        <v>51</v>
      </c>
      <c r="B63" s="6"/>
      <c r="C63" s="10"/>
      <c r="D63" s="7"/>
      <c r="E63" s="10"/>
      <c r="F63" s="124" t="e">
        <f t="shared" si="0"/>
        <v>#REF!</v>
      </c>
      <c r="G63" s="6"/>
      <c r="AA63" s="11" t="str">
        <f t="shared" si="1"/>
        <v/>
      </c>
      <c r="AB63" s="11" t="str">
        <f>IF(LEN($AA63)=0,"N",IF(LEN($AA63)&gt;1,"Error -- Availability entered in an incorrect format",IF($AA63=#REF!,$AA63,IF($AA63=#REF!,$AA63,IF($AA63=#REF!,$AA63,IF($AA63=#REF!,$AA63,IF($AA63=#REF!,$AA63,IF($AA63=#REF!,$AA63,"Error -- Availability entered in an incorrect format"))))))))</f>
        <v>N</v>
      </c>
    </row>
    <row r="64" spans="1:28" s="11" customFormat="1" x14ac:dyDescent="0.25">
      <c r="A64" s="7">
        <v>52</v>
      </c>
      <c r="B64" s="6"/>
      <c r="C64" s="10"/>
      <c r="D64" s="7"/>
      <c r="E64" s="10"/>
      <c r="F64" s="124" t="e">
        <f t="shared" si="0"/>
        <v>#REF!</v>
      </c>
      <c r="G64" s="6"/>
      <c r="AA64" s="11" t="str">
        <f t="shared" si="1"/>
        <v/>
      </c>
      <c r="AB64" s="11" t="str">
        <f>IF(LEN($AA64)=0,"N",IF(LEN($AA64)&gt;1,"Error -- Availability entered in an incorrect format",IF($AA64=#REF!,$AA64,IF($AA64=#REF!,$AA64,IF($AA64=#REF!,$AA64,IF($AA64=#REF!,$AA64,IF($AA64=#REF!,$AA64,IF($AA64=#REF!,$AA64,"Error -- Availability entered in an incorrect format"))))))))</f>
        <v>N</v>
      </c>
    </row>
    <row r="65" spans="1:28" s="11" customFormat="1" x14ac:dyDescent="0.25">
      <c r="A65" s="7">
        <v>53</v>
      </c>
      <c r="B65" s="6"/>
      <c r="C65" s="10"/>
      <c r="D65" s="7"/>
      <c r="E65" s="10"/>
      <c r="F65" s="124" t="e">
        <f t="shared" si="0"/>
        <v>#REF!</v>
      </c>
      <c r="G65" s="6"/>
      <c r="AA65" s="11" t="str">
        <f t="shared" si="1"/>
        <v/>
      </c>
      <c r="AB65" s="11" t="str">
        <f>IF(LEN($AA65)=0,"N",IF(LEN($AA65)&gt;1,"Error -- Availability entered in an incorrect format",IF($AA65=#REF!,$AA65,IF($AA65=#REF!,$AA65,IF($AA65=#REF!,$AA65,IF($AA65=#REF!,$AA65,IF($AA65=#REF!,$AA65,IF($AA65=#REF!,$AA65,"Error -- Availability entered in an incorrect format"))))))))</f>
        <v>N</v>
      </c>
    </row>
    <row r="66" spans="1:28" s="11" customFormat="1" x14ac:dyDescent="0.25">
      <c r="A66" s="7">
        <v>54</v>
      </c>
      <c r="B66" s="6"/>
      <c r="C66" s="10"/>
      <c r="D66" s="7"/>
      <c r="E66" s="10"/>
      <c r="F66" s="124" t="e">
        <f t="shared" si="0"/>
        <v>#REF!</v>
      </c>
      <c r="G66" s="6"/>
      <c r="AA66" s="11" t="str">
        <f t="shared" si="1"/>
        <v/>
      </c>
      <c r="AB66" s="11" t="str">
        <f>IF(LEN($AA66)=0,"N",IF(LEN($AA66)&gt;1,"Error -- Availability entered in an incorrect format",IF($AA66=#REF!,$AA66,IF($AA66=#REF!,$AA66,IF($AA66=#REF!,$AA66,IF($AA66=#REF!,$AA66,IF($AA66=#REF!,$AA66,IF($AA66=#REF!,$AA66,"Error -- Availability entered in an incorrect format"))))))))</f>
        <v>N</v>
      </c>
    </row>
    <row r="67" spans="1:28" s="11" customFormat="1" x14ac:dyDescent="0.25">
      <c r="A67" s="7">
        <v>55</v>
      </c>
      <c r="B67" s="6"/>
      <c r="C67" s="10"/>
      <c r="D67" s="7"/>
      <c r="E67" s="10"/>
      <c r="F67" s="124" t="e">
        <f t="shared" si="0"/>
        <v>#REF!</v>
      </c>
      <c r="G67" s="6"/>
      <c r="AA67" s="11" t="str">
        <f t="shared" si="1"/>
        <v/>
      </c>
      <c r="AB67" s="11" t="str">
        <f>IF(LEN($AA67)=0,"N",IF(LEN($AA67)&gt;1,"Error -- Availability entered in an incorrect format",IF($AA67=#REF!,$AA67,IF($AA67=#REF!,$AA67,IF($AA67=#REF!,$AA67,IF($AA67=#REF!,$AA67,IF($AA67=#REF!,$AA67,IF($AA67=#REF!,$AA67,"Error -- Availability entered in an incorrect format"))))))))</f>
        <v>N</v>
      </c>
    </row>
    <row r="68" spans="1:28" s="11" customFormat="1" x14ac:dyDescent="0.25">
      <c r="A68" s="7">
        <v>56</v>
      </c>
      <c r="B68" s="6"/>
      <c r="C68" s="10"/>
      <c r="D68" s="7"/>
      <c r="E68" s="10"/>
      <c r="F68" s="124" t="e">
        <f t="shared" si="0"/>
        <v>#REF!</v>
      </c>
      <c r="G68" s="6"/>
      <c r="AA68" s="11" t="str">
        <f t="shared" si="1"/>
        <v/>
      </c>
      <c r="AB68" s="11" t="str">
        <f>IF(LEN($AA68)=0,"N",IF(LEN($AA68)&gt;1,"Error -- Availability entered in an incorrect format",IF($AA68=#REF!,$AA68,IF($AA68=#REF!,$AA68,IF($AA68=#REF!,$AA68,IF($AA68=#REF!,$AA68,IF($AA68=#REF!,$AA68,IF($AA68=#REF!,$AA68,"Error -- Availability entered in an incorrect format"))))))))</f>
        <v>N</v>
      </c>
    </row>
    <row r="69" spans="1:28" s="11" customFormat="1" x14ac:dyDescent="0.25">
      <c r="A69" s="7">
        <v>57</v>
      </c>
      <c r="B69" s="6"/>
      <c r="C69" s="10"/>
      <c r="D69" s="7"/>
      <c r="E69" s="10"/>
      <c r="F69" s="124" t="e">
        <f t="shared" si="0"/>
        <v>#REF!</v>
      </c>
      <c r="G69" s="6"/>
      <c r="AA69" s="11" t="str">
        <f t="shared" si="1"/>
        <v/>
      </c>
      <c r="AB69" s="11" t="str">
        <f>IF(LEN($AA69)=0,"N",IF(LEN($AA69)&gt;1,"Error -- Availability entered in an incorrect format",IF($AA69=#REF!,$AA69,IF($AA69=#REF!,$AA69,IF($AA69=#REF!,$AA69,IF($AA69=#REF!,$AA69,IF($AA69=#REF!,$AA69,IF($AA69=#REF!,$AA69,"Error -- Availability entered in an incorrect format"))))))))</f>
        <v>N</v>
      </c>
    </row>
    <row r="70" spans="1:28" s="11" customFormat="1" x14ac:dyDescent="0.25">
      <c r="A70" s="7">
        <v>58</v>
      </c>
      <c r="B70" s="6"/>
      <c r="C70" s="10"/>
      <c r="D70" s="7"/>
      <c r="E70" s="10"/>
      <c r="F70" s="124" t="e">
        <f t="shared" si="0"/>
        <v>#REF!</v>
      </c>
      <c r="G70" s="6"/>
      <c r="AA70" s="11" t="str">
        <f t="shared" si="1"/>
        <v/>
      </c>
      <c r="AB70" s="11" t="str">
        <f>IF(LEN($AA70)=0,"N",IF(LEN($AA70)&gt;1,"Error -- Availability entered in an incorrect format",IF($AA70=#REF!,$AA70,IF($AA70=#REF!,$AA70,IF($AA70=#REF!,$AA70,IF($AA70=#REF!,$AA70,IF($AA70=#REF!,$AA70,IF($AA70=#REF!,$AA70,"Error -- Availability entered in an incorrect format"))))))))</f>
        <v>N</v>
      </c>
    </row>
    <row r="71" spans="1:28" s="11" customFormat="1" x14ac:dyDescent="0.25">
      <c r="A71" s="7">
        <v>59</v>
      </c>
      <c r="B71" s="6"/>
      <c r="C71" s="10"/>
      <c r="D71" s="7"/>
      <c r="E71" s="10"/>
      <c r="F71" s="124" t="e">
        <f t="shared" si="0"/>
        <v>#REF!</v>
      </c>
      <c r="G71" s="6"/>
      <c r="AA71" s="11" t="str">
        <f t="shared" si="1"/>
        <v/>
      </c>
      <c r="AB71" s="11" t="str">
        <f>IF(LEN($AA71)=0,"N",IF(LEN($AA71)&gt;1,"Error -- Availability entered in an incorrect format",IF($AA71=#REF!,$AA71,IF($AA71=#REF!,$AA71,IF($AA71=#REF!,$AA71,IF($AA71=#REF!,$AA71,IF($AA71=#REF!,$AA71,IF($AA71=#REF!,$AA71,"Error -- Availability entered in an incorrect format"))))))))</f>
        <v>N</v>
      </c>
    </row>
    <row r="72" spans="1:28" s="11" customFormat="1" x14ac:dyDescent="0.25">
      <c r="A72" s="7">
        <v>60</v>
      </c>
      <c r="B72" s="6"/>
      <c r="C72" s="10"/>
      <c r="D72" s="7"/>
      <c r="E72" s="10"/>
      <c r="F72" s="124" t="e">
        <f t="shared" si="0"/>
        <v>#REF!</v>
      </c>
      <c r="G72" s="6"/>
      <c r="AA72" s="11" t="str">
        <f t="shared" si="1"/>
        <v/>
      </c>
      <c r="AB72" s="11" t="str">
        <f>IF(LEN($AA72)=0,"N",IF(LEN($AA72)&gt;1,"Error -- Availability entered in an incorrect format",IF($AA72=#REF!,$AA72,IF($AA72=#REF!,$AA72,IF($AA72=#REF!,$AA72,IF($AA72=#REF!,$AA72,IF($AA72=#REF!,$AA72,IF($AA72=#REF!,$AA72,"Error -- Availability entered in an incorrect format"))))))))</f>
        <v>N</v>
      </c>
    </row>
    <row r="73" spans="1:28" s="11" customFormat="1" x14ac:dyDescent="0.25">
      <c r="A73" s="7">
        <v>61</v>
      </c>
      <c r="B73" s="6"/>
      <c r="C73" s="10"/>
      <c r="D73" s="7"/>
      <c r="E73" s="10"/>
      <c r="F73" s="124" t="e">
        <f t="shared" si="0"/>
        <v>#REF!</v>
      </c>
      <c r="G73" s="6"/>
      <c r="AA73" s="11" t="str">
        <f t="shared" si="1"/>
        <v/>
      </c>
      <c r="AB73" s="11" t="str">
        <f>IF(LEN($AA73)=0,"N",IF(LEN($AA73)&gt;1,"Error -- Availability entered in an incorrect format",IF($AA73=#REF!,$AA73,IF($AA73=#REF!,$AA73,IF($AA73=#REF!,$AA73,IF($AA73=#REF!,$AA73,IF($AA73=#REF!,$AA73,IF($AA73=#REF!,$AA73,"Error -- Availability entered in an incorrect format"))))))))</f>
        <v>N</v>
      </c>
    </row>
    <row r="74" spans="1:28" s="11" customFormat="1" x14ac:dyDescent="0.25">
      <c r="A74" s="7">
        <v>62</v>
      </c>
      <c r="B74" s="6"/>
      <c r="C74" s="10"/>
      <c r="D74" s="7"/>
      <c r="E74" s="10"/>
      <c r="F74" s="124" t="e">
        <f t="shared" si="0"/>
        <v>#REF!</v>
      </c>
      <c r="G74" s="6"/>
      <c r="AA74" s="11" t="str">
        <f t="shared" si="1"/>
        <v/>
      </c>
      <c r="AB74" s="11" t="str">
        <f>IF(LEN($AA74)=0,"N",IF(LEN($AA74)&gt;1,"Error -- Availability entered in an incorrect format",IF($AA74=#REF!,$AA74,IF($AA74=#REF!,$AA74,IF($AA74=#REF!,$AA74,IF($AA74=#REF!,$AA74,IF($AA74=#REF!,$AA74,IF($AA74=#REF!,$AA74,"Error -- Availability entered in an incorrect format"))))))))</f>
        <v>N</v>
      </c>
    </row>
    <row r="75" spans="1:28" s="11" customFormat="1" x14ac:dyDescent="0.25">
      <c r="A75" s="7">
        <v>63</v>
      </c>
      <c r="B75" s="6"/>
      <c r="C75" s="10"/>
      <c r="D75" s="7"/>
      <c r="E75" s="10"/>
      <c r="F75" s="124" t="e">
        <f t="shared" si="0"/>
        <v>#REF!</v>
      </c>
      <c r="G75" s="6"/>
      <c r="AA75" s="11" t="str">
        <f t="shared" si="1"/>
        <v/>
      </c>
      <c r="AB75" s="11" t="str">
        <f>IF(LEN($AA75)=0,"N",IF(LEN($AA75)&gt;1,"Error -- Availability entered in an incorrect format",IF($AA75=#REF!,$AA75,IF($AA75=#REF!,$AA75,IF($AA75=#REF!,$AA75,IF($AA75=#REF!,$AA75,IF($AA75=#REF!,$AA75,IF($AA75=#REF!,$AA75,"Error -- Availability entered in an incorrect format"))))))))</f>
        <v>N</v>
      </c>
    </row>
    <row r="76" spans="1:28" s="11" customFormat="1" x14ac:dyDescent="0.25">
      <c r="A76" s="7">
        <v>64</v>
      </c>
      <c r="B76" s="6"/>
      <c r="C76" s="10"/>
      <c r="D76" s="7"/>
      <c r="E76" s="10"/>
      <c r="F76" s="124" t="e">
        <f t="shared" si="0"/>
        <v>#REF!</v>
      </c>
      <c r="G76" s="6"/>
      <c r="AA76" s="11" t="str">
        <f t="shared" si="1"/>
        <v/>
      </c>
      <c r="AB76" s="11" t="str">
        <f>IF(LEN($AA76)=0,"N",IF(LEN($AA76)&gt;1,"Error -- Availability entered in an incorrect format",IF($AA76=#REF!,$AA76,IF($AA76=#REF!,$AA76,IF($AA76=#REF!,$AA76,IF($AA76=#REF!,$AA76,IF($AA76=#REF!,$AA76,IF($AA76=#REF!,$AA76,"Error -- Availability entered in an incorrect format"))))))))</f>
        <v>N</v>
      </c>
    </row>
    <row r="77" spans="1:28" s="11" customFormat="1" x14ac:dyDescent="0.25">
      <c r="A77" s="7">
        <v>65</v>
      </c>
      <c r="B77" s="6"/>
      <c r="C77" s="10"/>
      <c r="D77" s="7"/>
      <c r="E77" s="10"/>
      <c r="F77" s="124" t="e">
        <f t="shared" si="0"/>
        <v>#REF!</v>
      </c>
      <c r="G77" s="6"/>
      <c r="AA77" s="11" t="str">
        <f t="shared" si="1"/>
        <v/>
      </c>
      <c r="AB77" s="11" t="str">
        <f>IF(LEN($AA77)=0,"N",IF(LEN($AA77)&gt;1,"Error -- Availability entered in an incorrect format",IF($AA77=#REF!,$AA77,IF($AA77=#REF!,$AA77,IF($AA77=#REF!,$AA77,IF($AA77=#REF!,$AA77,IF($AA77=#REF!,$AA77,IF($AA77=#REF!,$AA77,"Error -- Availability entered in an incorrect format"))))))))</f>
        <v>N</v>
      </c>
    </row>
    <row r="78" spans="1:28" s="11" customFormat="1" x14ac:dyDescent="0.25">
      <c r="A78" s="7">
        <v>66</v>
      </c>
      <c r="B78" s="6"/>
      <c r="C78" s="10"/>
      <c r="D78" s="7"/>
      <c r="E78" s="10"/>
      <c r="F78" s="124" t="e">
        <f t="shared" ref="F78:F141" si="2">IF($D$10=$A$9,"N/A",$D$10)</f>
        <v>#REF!</v>
      </c>
      <c r="G78" s="6"/>
      <c r="AA78" s="11" t="str">
        <f t="shared" ref="AA78:AA141" si="3">TRIM($D78)</f>
        <v/>
      </c>
      <c r="AB78" s="11" t="str">
        <f>IF(LEN($AA78)=0,"N",IF(LEN($AA78)&gt;1,"Error -- Availability entered in an incorrect format",IF($AA78=#REF!,$AA78,IF($AA78=#REF!,$AA78,IF($AA78=#REF!,$AA78,IF($AA78=#REF!,$AA78,IF($AA78=#REF!,$AA78,IF($AA78=#REF!,$AA78,"Error -- Availability entered in an incorrect format"))))))))</f>
        <v>N</v>
      </c>
    </row>
    <row r="79" spans="1:28" s="11" customFormat="1" x14ac:dyDescent="0.25">
      <c r="A79" s="7">
        <v>67</v>
      </c>
      <c r="B79" s="6"/>
      <c r="C79" s="10"/>
      <c r="D79" s="7"/>
      <c r="E79" s="10"/>
      <c r="F79" s="124" t="e">
        <f t="shared" si="2"/>
        <v>#REF!</v>
      </c>
      <c r="G79" s="6"/>
      <c r="AA79" s="11" t="str">
        <f t="shared" si="3"/>
        <v/>
      </c>
      <c r="AB79" s="11" t="str">
        <f>IF(LEN($AA79)=0,"N",IF(LEN($AA79)&gt;1,"Error -- Availability entered in an incorrect format",IF($AA79=#REF!,$AA79,IF($AA79=#REF!,$AA79,IF($AA79=#REF!,$AA79,IF($AA79=#REF!,$AA79,IF($AA79=#REF!,$AA79,IF($AA79=#REF!,$AA79,"Error -- Availability entered in an incorrect format"))))))))</f>
        <v>N</v>
      </c>
    </row>
    <row r="80" spans="1:28" s="11" customFormat="1" x14ac:dyDescent="0.25">
      <c r="A80" s="7">
        <v>68</v>
      </c>
      <c r="B80" s="6"/>
      <c r="C80" s="10"/>
      <c r="D80" s="7"/>
      <c r="E80" s="10"/>
      <c r="F80" s="124" t="e">
        <f t="shared" si="2"/>
        <v>#REF!</v>
      </c>
      <c r="G80" s="6"/>
      <c r="AA80" s="11" t="str">
        <f t="shared" si="3"/>
        <v/>
      </c>
      <c r="AB80" s="11" t="str">
        <f>IF(LEN($AA80)=0,"N",IF(LEN($AA80)&gt;1,"Error -- Availability entered in an incorrect format",IF($AA80=#REF!,$AA80,IF($AA80=#REF!,$AA80,IF($AA80=#REF!,$AA80,IF($AA80=#REF!,$AA80,IF($AA80=#REF!,$AA80,IF($AA80=#REF!,$AA80,"Error -- Availability entered in an incorrect format"))))))))</f>
        <v>N</v>
      </c>
    </row>
    <row r="81" spans="1:28" s="11" customFormat="1" x14ac:dyDescent="0.25">
      <c r="A81" s="7">
        <v>69</v>
      </c>
      <c r="B81" s="6"/>
      <c r="C81" s="10"/>
      <c r="D81" s="7"/>
      <c r="E81" s="10"/>
      <c r="F81" s="124" t="e">
        <f t="shared" si="2"/>
        <v>#REF!</v>
      </c>
      <c r="G81" s="6"/>
      <c r="AA81" s="11" t="str">
        <f t="shared" si="3"/>
        <v/>
      </c>
      <c r="AB81" s="11" t="str">
        <f>IF(LEN($AA81)=0,"N",IF(LEN($AA81)&gt;1,"Error -- Availability entered in an incorrect format",IF($AA81=#REF!,$AA81,IF($AA81=#REF!,$AA81,IF($AA81=#REF!,$AA81,IF($AA81=#REF!,$AA81,IF($AA81=#REF!,$AA81,IF($AA81=#REF!,$AA81,"Error -- Availability entered in an incorrect format"))))))))</f>
        <v>N</v>
      </c>
    </row>
    <row r="82" spans="1:28" s="11" customFormat="1" x14ac:dyDescent="0.25">
      <c r="A82" s="7">
        <v>70</v>
      </c>
      <c r="B82" s="6"/>
      <c r="C82" s="10"/>
      <c r="D82" s="7"/>
      <c r="E82" s="10"/>
      <c r="F82" s="124" t="e">
        <f t="shared" si="2"/>
        <v>#REF!</v>
      </c>
      <c r="G82" s="6"/>
      <c r="AA82" s="11" t="str">
        <f t="shared" si="3"/>
        <v/>
      </c>
      <c r="AB82" s="11" t="str">
        <f>IF(LEN($AA82)=0,"N",IF(LEN($AA82)&gt;1,"Error -- Availability entered in an incorrect format",IF($AA82=#REF!,$AA82,IF($AA82=#REF!,$AA82,IF($AA82=#REF!,$AA82,IF($AA82=#REF!,$AA82,IF($AA82=#REF!,$AA82,IF($AA82=#REF!,$AA82,"Error -- Availability entered in an incorrect format"))))))))</f>
        <v>N</v>
      </c>
    </row>
    <row r="83" spans="1:28" s="11" customFormat="1" x14ac:dyDescent="0.25">
      <c r="A83" s="7">
        <v>71</v>
      </c>
      <c r="B83" s="6"/>
      <c r="C83" s="10"/>
      <c r="D83" s="7"/>
      <c r="E83" s="10"/>
      <c r="F83" s="124" t="e">
        <f t="shared" si="2"/>
        <v>#REF!</v>
      </c>
      <c r="G83" s="6"/>
      <c r="AA83" s="11" t="str">
        <f t="shared" si="3"/>
        <v/>
      </c>
      <c r="AB83" s="11" t="str">
        <f>IF(LEN($AA83)=0,"N",IF(LEN($AA83)&gt;1,"Error -- Availability entered in an incorrect format",IF($AA83=#REF!,$AA83,IF($AA83=#REF!,$AA83,IF($AA83=#REF!,$AA83,IF($AA83=#REF!,$AA83,IF($AA83=#REF!,$AA83,IF($AA83=#REF!,$AA83,"Error -- Availability entered in an incorrect format"))))))))</f>
        <v>N</v>
      </c>
    </row>
    <row r="84" spans="1:28" s="11" customFormat="1" x14ac:dyDescent="0.25">
      <c r="A84" s="7">
        <v>72</v>
      </c>
      <c r="B84" s="6"/>
      <c r="C84" s="10"/>
      <c r="D84" s="7"/>
      <c r="E84" s="10"/>
      <c r="F84" s="124" t="e">
        <f t="shared" si="2"/>
        <v>#REF!</v>
      </c>
      <c r="G84" s="6"/>
      <c r="AA84" s="11" t="str">
        <f t="shared" si="3"/>
        <v/>
      </c>
      <c r="AB84" s="11" t="str">
        <f>IF(LEN($AA84)=0,"N",IF(LEN($AA84)&gt;1,"Error -- Availability entered in an incorrect format",IF($AA84=#REF!,$AA84,IF($AA84=#REF!,$AA84,IF($AA84=#REF!,$AA84,IF($AA84=#REF!,$AA84,IF($AA84=#REF!,$AA84,IF($AA84=#REF!,$AA84,"Error -- Availability entered in an incorrect format"))))))))</f>
        <v>N</v>
      </c>
    </row>
    <row r="85" spans="1:28" s="11" customFormat="1" x14ac:dyDescent="0.25">
      <c r="A85" s="7">
        <v>73</v>
      </c>
      <c r="B85" s="6"/>
      <c r="C85" s="10"/>
      <c r="D85" s="7"/>
      <c r="E85" s="10"/>
      <c r="F85" s="124" t="e">
        <f t="shared" si="2"/>
        <v>#REF!</v>
      </c>
      <c r="G85" s="6"/>
      <c r="AA85" s="11" t="str">
        <f t="shared" si="3"/>
        <v/>
      </c>
      <c r="AB85" s="11" t="str">
        <f>IF(LEN($AA85)=0,"N",IF(LEN($AA85)&gt;1,"Error -- Availability entered in an incorrect format",IF($AA85=#REF!,$AA85,IF($AA85=#REF!,$AA85,IF($AA85=#REF!,$AA85,IF($AA85=#REF!,$AA85,IF($AA85=#REF!,$AA85,IF($AA85=#REF!,$AA85,"Error -- Availability entered in an incorrect format"))))))))</f>
        <v>N</v>
      </c>
    </row>
    <row r="86" spans="1:28" s="11" customFormat="1" x14ac:dyDescent="0.25">
      <c r="A86" s="7">
        <v>74</v>
      </c>
      <c r="B86" s="6"/>
      <c r="C86" s="10"/>
      <c r="D86" s="7"/>
      <c r="E86" s="10"/>
      <c r="F86" s="124" t="e">
        <f t="shared" si="2"/>
        <v>#REF!</v>
      </c>
      <c r="G86" s="6"/>
      <c r="AA86" s="11" t="str">
        <f t="shared" si="3"/>
        <v/>
      </c>
      <c r="AB86" s="11" t="str">
        <f>IF(LEN($AA86)=0,"N",IF(LEN($AA86)&gt;1,"Error -- Availability entered in an incorrect format",IF($AA86=#REF!,$AA86,IF($AA86=#REF!,$AA86,IF($AA86=#REF!,$AA86,IF($AA86=#REF!,$AA86,IF($AA86=#REF!,$AA86,IF($AA86=#REF!,$AA86,"Error -- Availability entered in an incorrect format"))))))))</f>
        <v>N</v>
      </c>
    </row>
    <row r="87" spans="1:28" s="11" customFormat="1" x14ac:dyDescent="0.25">
      <c r="A87" s="7">
        <v>75</v>
      </c>
      <c r="B87" s="6"/>
      <c r="C87" s="10"/>
      <c r="D87" s="7"/>
      <c r="E87" s="10"/>
      <c r="F87" s="124" t="e">
        <f t="shared" si="2"/>
        <v>#REF!</v>
      </c>
      <c r="G87" s="6"/>
      <c r="AA87" s="11" t="str">
        <f t="shared" si="3"/>
        <v/>
      </c>
      <c r="AB87" s="11" t="str">
        <f>IF(LEN($AA87)=0,"N",IF(LEN($AA87)&gt;1,"Error -- Availability entered in an incorrect format",IF($AA87=#REF!,$AA87,IF($AA87=#REF!,$AA87,IF($AA87=#REF!,$AA87,IF($AA87=#REF!,$AA87,IF($AA87=#REF!,$AA87,IF($AA87=#REF!,$AA87,"Error -- Availability entered in an incorrect format"))))))))</f>
        <v>N</v>
      </c>
    </row>
    <row r="88" spans="1:28" s="11" customFormat="1" x14ac:dyDescent="0.25">
      <c r="A88" s="7">
        <v>76</v>
      </c>
      <c r="B88" s="6"/>
      <c r="C88" s="10"/>
      <c r="D88" s="7"/>
      <c r="E88" s="10"/>
      <c r="F88" s="124" t="e">
        <f t="shared" si="2"/>
        <v>#REF!</v>
      </c>
      <c r="G88" s="6"/>
      <c r="AA88" s="11" t="str">
        <f t="shared" si="3"/>
        <v/>
      </c>
      <c r="AB88" s="11" t="str">
        <f>IF(LEN($AA88)=0,"N",IF(LEN($AA88)&gt;1,"Error -- Availability entered in an incorrect format",IF($AA88=#REF!,$AA88,IF($AA88=#REF!,$AA88,IF($AA88=#REF!,$AA88,IF($AA88=#REF!,$AA88,IF($AA88=#REF!,$AA88,IF($AA88=#REF!,$AA88,"Error -- Availability entered in an incorrect format"))))))))</f>
        <v>N</v>
      </c>
    </row>
    <row r="89" spans="1:28" s="11" customFormat="1" x14ac:dyDescent="0.25">
      <c r="A89" s="7">
        <v>77</v>
      </c>
      <c r="B89" s="6"/>
      <c r="C89" s="10"/>
      <c r="D89" s="7"/>
      <c r="E89" s="10"/>
      <c r="F89" s="124" t="e">
        <f t="shared" si="2"/>
        <v>#REF!</v>
      </c>
      <c r="G89" s="6"/>
      <c r="AA89" s="11" t="str">
        <f t="shared" si="3"/>
        <v/>
      </c>
      <c r="AB89" s="11" t="str">
        <f>IF(LEN($AA89)=0,"N",IF(LEN($AA89)&gt;1,"Error -- Availability entered in an incorrect format",IF($AA89=#REF!,$AA89,IF($AA89=#REF!,$AA89,IF($AA89=#REF!,$AA89,IF($AA89=#REF!,$AA89,IF($AA89=#REF!,$AA89,IF($AA89=#REF!,$AA89,"Error -- Availability entered in an incorrect format"))))))))</f>
        <v>N</v>
      </c>
    </row>
    <row r="90" spans="1:28" s="11" customFormat="1" x14ac:dyDescent="0.25">
      <c r="A90" s="7">
        <v>78</v>
      </c>
      <c r="B90" s="6"/>
      <c r="C90" s="10"/>
      <c r="D90" s="7"/>
      <c r="E90" s="10"/>
      <c r="F90" s="124" t="e">
        <f t="shared" si="2"/>
        <v>#REF!</v>
      </c>
      <c r="G90" s="6"/>
      <c r="AA90" s="11" t="str">
        <f t="shared" si="3"/>
        <v/>
      </c>
      <c r="AB90" s="11" t="str">
        <f>IF(LEN($AA90)=0,"N",IF(LEN($AA90)&gt;1,"Error -- Availability entered in an incorrect format",IF($AA90=#REF!,$AA90,IF($AA90=#REF!,$AA90,IF($AA90=#REF!,$AA90,IF($AA90=#REF!,$AA90,IF($AA90=#REF!,$AA90,IF($AA90=#REF!,$AA90,"Error -- Availability entered in an incorrect format"))))))))</f>
        <v>N</v>
      </c>
    </row>
    <row r="91" spans="1:28" s="11" customFormat="1" x14ac:dyDescent="0.25">
      <c r="A91" s="7">
        <v>79</v>
      </c>
      <c r="B91" s="6"/>
      <c r="C91" s="10"/>
      <c r="D91" s="7"/>
      <c r="E91" s="10"/>
      <c r="F91" s="124" t="e">
        <f t="shared" si="2"/>
        <v>#REF!</v>
      </c>
      <c r="G91" s="6"/>
      <c r="AA91" s="11" t="str">
        <f t="shared" si="3"/>
        <v/>
      </c>
      <c r="AB91" s="11" t="str">
        <f>IF(LEN($AA91)=0,"N",IF(LEN($AA91)&gt;1,"Error -- Availability entered in an incorrect format",IF($AA91=#REF!,$AA91,IF($AA91=#REF!,$AA91,IF($AA91=#REF!,$AA91,IF($AA91=#REF!,$AA91,IF($AA91=#REF!,$AA91,IF($AA91=#REF!,$AA91,"Error -- Availability entered in an incorrect format"))))))))</f>
        <v>N</v>
      </c>
    </row>
    <row r="92" spans="1:28" s="11" customFormat="1" x14ac:dyDescent="0.25">
      <c r="A92" s="7">
        <v>80</v>
      </c>
      <c r="B92" s="6"/>
      <c r="C92" s="10"/>
      <c r="D92" s="7"/>
      <c r="E92" s="10"/>
      <c r="F92" s="124" t="e">
        <f t="shared" si="2"/>
        <v>#REF!</v>
      </c>
      <c r="G92" s="6"/>
      <c r="AA92" s="11" t="str">
        <f t="shared" si="3"/>
        <v/>
      </c>
      <c r="AB92" s="11" t="str">
        <f>IF(LEN($AA92)=0,"N",IF(LEN($AA92)&gt;1,"Error -- Availability entered in an incorrect format",IF($AA92=#REF!,$AA92,IF($AA92=#REF!,$AA92,IF($AA92=#REF!,$AA92,IF($AA92=#REF!,$AA92,IF($AA92=#REF!,$AA92,IF($AA92=#REF!,$AA92,"Error -- Availability entered in an incorrect format"))))))))</f>
        <v>N</v>
      </c>
    </row>
    <row r="93" spans="1:28" s="11" customFormat="1" x14ac:dyDescent="0.25">
      <c r="A93" s="7">
        <v>81</v>
      </c>
      <c r="B93" s="6"/>
      <c r="C93" s="10"/>
      <c r="D93" s="7"/>
      <c r="E93" s="10"/>
      <c r="F93" s="124" t="e">
        <f t="shared" si="2"/>
        <v>#REF!</v>
      </c>
      <c r="G93" s="6"/>
      <c r="AA93" s="11" t="str">
        <f t="shared" si="3"/>
        <v/>
      </c>
      <c r="AB93" s="11" t="str">
        <f>IF(LEN($AA93)=0,"N",IF(LEN($AA93)&gt;1,"Error -- Availability entered in an incorrect format",IF($AA93=#REF!,$AA93,IF($AA93=#REF!,$AA93,IF($AA93=#REF!,$AA93,IF($AA93=#REF!,$AA93,IF($AA93=#REF!,$AA93,IF($AA93=#REF!,$AA93,"Error -- Availability entered in an incorrect format"))))))))</f>
        <v>N</v>
      </c>
    </row>
    <row r="94" spans="1:28" s="11" customFormat="1" x14ac:dyDescent="0.25">
      <c r="A94" s="7">
        <v>82</v>
      </c>
      <c r="B94" s="6"/>
      <c r="C94" s="10"/>
      <c r="D94" s="7"/>
      <c r="E94" s="10"/>
      <c r="F94" s="124" t="e">
        <f t="shared" si="2"/>
        <v>#REF!</v>
      </c>
      <c r="G94" s="6"/>
      <c r="AA94" s="11" t="str">
        <f t="shared" si="3"/>
        <v/>
      </c>
      <c r="AB94" s="11" t="str">
        <f>IF(LEN($AA94)=0,"N",IF(LEN($AA94)&gt;1,"Error -- Availability entered in an incorrect format",IF($AA94=#REF!,$AA94,IF($AA94=#REF!,$AA94,IF($AA94=#REF!,$AA94,IF($AA94=#REF!,$AA94,IF($AA94=#REF!,$AA94,IF($AA94=#REF!,$AA94,"Error -- Availability entered in an incorrect format"))))))))</f>
        <v>N</v>
      </c>
    </row>
    <row r="95" spans="1:28" s="11" customFormat="1" x14ac:dyDescent="0.25">
      <c r="A95" s="7">
        <v>83</v>
      </c>
      <c r="B95" s="6"/>
      <c r="C95" s="10"/>
      <c r="D95" s="7"/>
      <c r="E95" s="10"/>
      <c r="F95" s="124" t="e">
        <f t="shared" si="2"/>
        <v>#REF!</v>
      </c>
      <c r="G95" s="6"/>
      <c r="AA95" s="11" t="str">
        <f t="shared" si="3"/>
        <v/>
      </c>
      <c r="AB95" s="11" t="str">
        <f>IF(LEN($AA95)=0,"N",IF(LEN($AA95)&gt;1,"Error -- Availability entered in an incorrect format",IF($AA95=#REF!,$AA95,IF($AA95=#REF!,$AA95,IF($AA95=#REF!,$AA95,IF($AA95=#REF!,$AA95,IF($AA95=#REF!,$AA95,IF($AA95=#REF!,$AA95,"Error -- Availability entered in an incorrect format"))))))))</f>
        <v>N</v>
      </c>
    </row>
    <row r="96" spans="1:28" s="11" customFormat="1" x14ac:dyDescent="0.25">
      <c r="A96" s="7">
        <v>84</v>
      </c>
      <c r="B96" s="6"/>
      <c r="C96" s="10"/>
      <c r="D96" s="7"/>
      <c r="E96" s="10"/>
      <c r="F96" s="124" t="e">
        <f t="shared" si="2"/>
        <v>#REF!</v>
      </c>
      <c r="G96" s="6"/>
      <c r="AA96" s="11" t="str">
        <f t="shared" si="3"/>
        <v/>
      </c>
      <c r="AB96" s="11" t="str">
        <f>IF(LEN($AA96)=0,"N",IF(LEN($AA96)&gt;1,"Error -- Availability entered in an incorrect format",IF($AA96=#REF!,$AA96,IF($AA96=#REF!,$AA96,IF($AA96=#REF!,$AA96,IF($AA96=#REF!,$AA96,IF($AA96=#REF!,$AA96,IF($AA96=#REF!,$AA96,"Error -- Availability entered in an incorrect format"))))))))</f>
        <v>N</v>
      </c>
    </row>
    <row r="97" spans="1:28" s="11" customFormat="1" x14ac:dyDescent="0.25">
      <c r="A97" s="7">
        <v>85</v>
      </c>
      <c r="B97" s="6"/>
      <c r="C97" s="10"/>
      <c r="D97" s="7"/>
      <c r="E97" s="10"/>
      <c r="F97" s="124" t="e">
        <f t="shared" si="2"/>
        <v>#REF!</v>
      </c>
      <c r="G97" s="6"/>
      <c r="AA97" s="11" t="str">
        <f t="shared" si="3"/>
        <v/>
      </c>
      <c r="AB97" s="11" t="str">
        <f>IF(LEN($AA97)=0,"N",IF(LEN($AA97)&gt;1,"Error -- Availability entered in an incorrect format",IF($AA97=#REF!,$AA97,IF($AA97=#REF!,$AA97,IF($AA97=#REF!,$AA97,IF($AA97=#REF!,$AA97,IF($AA97=#REF!,$AA97,IF($AA97=#REF!,$AA97,"Error -- Availability entered in an incorrect format"))))))))</f>
        <v>N</v>
      </c>
    </row>
    <row r="98" spans="1:28" s="11" customFormat="1" x14ac:dyDescent="0.25">
      <c r="A98" s="7">
        <v>86</v>
      </c>
      <c r="B98" s="6"/>
      <c r="C98" s="10"/>
      <c r="D98" s="7"/>
      <c r="E98" s="10"/>
      <c r="F98" s="124" t="e">
        <f t="shared" si="2"/>
        <v>#REF!</v>
      </c>
      <c r="G98" s="6"/>
      <c r="AA98" s="11" t="str">
        <f t="shared" si="3"/>
        <v/>
      </c>
      <c r="AB98" s="11" t="str">
        <f>IF(LEN($AA98)=0,"N",IF(LEN($AA98)&gt;1,"Error -- Availability entered in an incorrect format",IF($AA98=#REF!,$AA98,IF($AA98=#REF!,$AA98,IF($AA98=#REF!,$AA98,IF($AA98=#REF!,$AA98,IF($AA98=#REF!,$AA98,IF($AA98=#REF!,$AA98,"Error -- Availability entered in an incorrect format"))))))))</f>
        <v>N</v>
      </c>
    </row>
    <row r="99" spans="1:28" s="11" customFormat="1" x14ac:dyDescent="0.25">
      <c r="A99" s="7">
        <v>87</v>
      </c>
      <c r="B99" s="6"/>
      <c r="C99" s="10"/>
      <c r="D99" s="7"/>
      <c r="E99" s="10"/>
      <c r="F99" s="124" t="e">
        <f t="shared" si="2"/>
        <v>#REF!</v>
      </c>
      <c r="G99" s="6"/>
      <c r="AA99" s="11" t="str">
        <f t="shared" si="3"/>
        <v/>
      </c>
      <c r="AB99" s="11" t="str">
        <f>IF(LEN($AA99)=0,"N",IF(LEN($AA99)&gt;1,"Error -- Availability entered in an incorrect format",IF($AA99=#REF!,$AA99,IF($AA99=#REF!,$AA99,IF($AA99=#REF!,$AA99,IF($AA99=#REF!,$AA99,IF($AA99=#REF!,$AA99,IF($AA99=#REF!,$AA99,"Error -- Availability entered in an incorrect format"))))))))</f>
        <v>N</v>
      </c>
    </row>
    <row r="100" spans="1:28" s="11" customFormat="1" x14ac:dyDescent="0.25">
      <c r="A100" s="7">
        <v>88</v>
      </c>
      <c r="B100" s="6"/>
      <c r="C100" s="10"/>
      <c r="D100" s="7"/>
      <c r="E100" s="10"/>
      <c r="F100" s="124" t="e">
        <f t="shared" si="2"/>
        <v>#REF!</v>
      </c>
      <c r="G100" s="6"/>
      <c r="AA100" s="11" t="str">
        <f t="shared" si="3"/>
        <v/>
      </c>
      <c r="AB100" s="11" t="str">
        <f>IF(LEN($AA100)=0,"N",IF(LEN($AA100)&gt;1,"Error -- Availability entered in an incorrect format",IF($AA100=#REF!,$AA100,IF($AA100=#REF!,$AA100,IF($AA100=#REF!,$AA100,IF($AA100=#REF!,$AA100,IF($AA100=#REF!,$AA100,IF($AA100=#REF!,$AA100,"Error -- Availability entered in an incorrect format"))))))))</f>
        <v>N</v>
      </c>
    </row>
    <row r="101" spans="1:28" s="11" customFormat="1" x14ac:dyDescent="0.25">
      <c r="A101" s="7">
        <v>89</v>
      </c>
      <c r="B101" s="6"/>
      <c r="C101" s="10"/>
      <c r="D101" s="7"/>
      <c r="E101" s="10"/>
      <c r="F101" s="124" t="e">
        <f t="shared" si="2"/>
        <v>#REF!</v>
      </c>
      <c r="G101" s="6"/>
      <c r="AA101" s="11" t="str">
        <f t="shared" si="3"/>
        <v/>
      </c>
      <c r="AB101" s="11" t="str">
        <f>IF(LEN($AA101)=0,"N",IF(LEN($AA101)&gt;1,"Error -- Availability entered in an incorrect format",IF($AA101=#REF!,$AA101,IF($AA101=#REF!,$AA101,IF($AA101=#REF!,$AA101,IF($AA101=#REF!,$AA101,IF($AA101=#REF!,$AA101,IF($AA101=#REF!,$AA101,"Error -- Availability entered in an incorrect format"))))))))</f>
        <v>N</v>
      </c>
    </row>
    <row r="102" spans="1:28" s="11" customFormat="1" x14ac:dyDescent="0.25">
      <c r="A102" s="7">
        <v>90</v>
      </c>
      <c r="B102" s="6"/>
      <c r="C102" s="10"/>
      <c r="D102" s="7"/>
      <c r="E102" s="10"/>
      <c r="F102" s="124" t="e">
        <f t="shared" si="2"/>
        <v>#REF!</v>
      </c>
      <c r="G102" s="6"/>
      <c r="AA102" s="11" t="str">
        <f t="shared" si="3"/>
        <v/>
      </c>
      <c r="AB102" s="11" t="str">
        <f>IF(LEN($AA102)=0,"N",IF(LEN($AA102)&gt;1,"Error -- Availability entered in an incorrect format",IF($AA102=#REF!,$AA102,IF($AA102=#REF!,$AA102,IF($AA102=#REF!,$AA102,IF($AA102=#REF!,$AA102,IF($AA102=#REF!,$AA102,IF($AA102=#REF!,$AA102,"Error -- Availability entered in an incorrect format"))))))))</f>
        <v>N</v>
      </c>
    </row>
    <row r="103" spans="1:28" s="11" customFormat="1" x14ac:dyDescent="0.25">
      <c r="A103" s="7">
        <v>91</v>
      </c>
      <c r="B103" s="6"/>
      <c r="C103" s="10"/>
      <c r="D103" s="7"/>
      <c r="E103" s="10"/>
      <c r="F103" s="124" t="e">
        <f t="shared" si="2"/>
        <v>#REF!</v>
      </c>
      <c r="G103" s="6"/>
      <c r="AA103" s="11" t="str">
        <f t="shared" si="3"/>
        <v/>
      </c>
      <c r="AB103" s="11" t="str">
        <f>IF(LEN($AA103)=0,"N",IF(LEN($AA103)&gt;1,"Error -- Availability entered in an incorrect format",IF($AA103=#REF!,$AA103,IF($AA103=#REF!,$AA103,IF($AA103=#REF!,$AA103,IF($AA103=#REF!,$AA103,IF($AA103=#REF!,$AA103,IF($AA103=#REF!,$AA103,"Error -- Availability entered in an incorrect format"))))))))</f>
        <v>N</v>
      </c>
    </row>
    <row r="104" spans="1:28" s="11" customFormat="1" x14ac:dyDescent="0.25">
      <c r="A104" s="7">
        <v>92</v>
      </c>
      <c r="B104" s="6"/>
      <c r="C104" s="10"/>
      <c r="D104" s="7"/>
      <c r="E104" s="10"/>
      <c r="F104" s="124" t="e">
        <f t="shared" si="2"/>
        <v>#REF!</v>
      </c>
      <c r="G104" s="6"/>
      <c r="AA104" s="11" t="str">
        <f t="shared" si="3"/>
        <v/>
      </c>
      <c r="AB104" s="11" t="str">
        <f>IF(LEN($AA104)=0,"N",IF(LEN($AA104)&gt;1,"Error -- Availability entered in an incorrect format",IF($AA104=#REF!,$AA104,IF($AA104=#REF!,$AA104,IF($AA104=#REF!,$AA104,IF($AA104=#REF!,$AA104,IF($AA104=#REF!,$AA104,IF($AA104=#REF!,$AA104,"Error -- Availability entered in an incorrect format"))))))))</f>
        <v>N</v>
      </c>
    </row>
    <row r="105" spans="1:28" s="11" customFormat="1" x14ac:dyDescent="0.25">
      <c r="A105" s="7">
        <v>93</v>
      </c>
      <c r="B105" s="6"/>
      <c r="C105" s="10"/>
      <c r="D105" s="7"/>
      <c r="E105" s="10"/>
      <c r="F105" s="124" t="e">
        <f t="shared" si="2"/>
        <v>#REF!</v>
      </c>
      <c r="G105" s="6"/>
      <c r="AA105" s="11" t="str">
        <f t="shared" si="3"/>
        <v/>
      </c>
      <c r="AB105" s="11" t="str">
        <f>IF(LEN($AA105)=0,"N",IF(LEN($AA105)&gt;1,"Error -- Availability entered in an incorrect format",IF($AA105=#REF!,$AA105,IF($AA105=#REF!,$AA105,IF($AA105=#REF!,$AA105,IF($AA105=#REF!,$AA105,IF($AA105=#REF!,$AA105,IF($AA105=#REF!,$AA105,"Error -- Availability entered in an incorrect format"))))))))</f>
        <v>N</v>
      </c>
    </row>
    <row r="106" spans="1:28" s="11" customFormat="1" x14ac:dyDescent="0.25">
      <c r="A106" s="7">
        <v>94</v>
      </c>
      <c r="B106" s="6"/>
      <c r="C106" s="10"/>
      <c r="D106" s="7"/>
      <c r="E106" s="10"/>
      <c r="F106" s="124" t="e">
        <f t="shared" si="2"/>
        <v>#REF!</v>
      </c>
      <c r="G106" s="6"/>
      <c r="AA106" s="11" t="str">
        <f t="shared" si="3"/>
        <v/>
      </c>
      <c r="AB106" s="11" t="str">
        <f>IF(LEN($AA106)=0,"N",IF(LEN($AA106)&gt;1,"Error -- Availability entered in an incorrect format",IF($AA106=#REF!,$AA106,IF($AA106=#REF!,$AA106,IF($AA106=#REF!,$AA106,IF($AA106=#REF!,$AA106,IF($AA106=#REF!,$AA106,IF($AA106=#REF!,$AA106,"Error -- Availability entered in an incorrect format"))))))))</f>
        <v>N</v>
      </c>
    </row>
    <row r="107" spans="1:28" s="11" customFormat="1" x14ac:dyDescent="0.25">
      <c r="A107" s="7">
        <v>95</v>
      </c>
      <c r="B107" s="6"/>
      <c r="C107" s="10"/>
      <c r="D107" s="7"/>
      <c r="E107" s="10"/>
      <c r="F107" s="124" t="e">
        <f t="shared" si="2"/>
        <v>#REF!</v>
      </c>
      <c r="G107" s="6"/>
      <c r="AA107" s="11" t="str">
        <f t="shared" si="3"/>
        <v/>
      </c>
      <c r="AB107" s="11" t="str">
        <f>IF(LEN($AA107)=0,"N",IF(LEN($AA107)&gt;1,"Error -- Availability entered in an incorrect format",IF($AA107=#REF!,$AA107,IF($AA107=#REF!,$AA107,IF($AA107=#REF!,$AA107,IF($AA107=#REF!,$AA107,IF($AA107=#REF!,$AA107,IF($AA107=#REF!,$AA107,"Error -- Availability entered in an incorrect format"))))))))</f>
        <v>N</v>
      </c>
    </row>
    <row r="108" spans="1:28" s="11" customFormat="1" x14ac:dyDescent="0.25">
      <c r="A108" s="7">
        <v>96</v>
      </c>
      <c r="B108" s="6"/>
      <c r="C108" s="10"/>
      <c r="D108" s="7"/>
      <c r="E108" s="10"/>
      <c r="F108" s="124" t="e">
        <f t="shared" si="2"/>
        <v>#REF!</v>
      </c>
      <c r="G108" s="6"/>
      <c r="AA108" s="11" t="str">
        <f t="shared" si="3"/>
        <v/>
      </c>
      <c r="AB108" s="11" t="str">
        <f>IF(LEN($AA108)=0,"N",IF(LEN($AA108)&gt;1,"Error -- Availability entered in an incorrect format",IF($AA108=#REF!,$AA108,IF($AA108=#REF!,$AA108,IF($AA108=#REF!,$AA108,IF($AA108=#REF!,$AA108,IF($AA108=#REF!,$AA108,IF($AA108=#REF!,$AA108,"Error -- Availability entered in an incorrect format"))))))))</f>
        <v>N</v>
      </c>
    </row>
    <row r="109" spans="1:28" s="11" customFormat="1" x14ac:dyDescent="0.25">
      <c r="A109" s="7">
        <v>97</v>
      </c>
      <c r="B109" s="6"/>
      <c r="C109" s="10"/>
      <c r="D109" s="7"/>
      <c r="E109" s="10"/>
      <c r="F109" s="124" t="e">
        <f t="shared" si="2"/>
        <v>#REF!</v>
      </c>
      <c r="G109" s="6"/>
      <c r="AA109" s="11" t="str">
        <f t="shared" si="3"/>
        <v/>
      </c>
      <c r="AB109" s="11" t="str">
        <f>IF(LEN($AA109)=0,"N",IF(LEN($AA109)&gt;1,"Error -- Availability entered in an incorrect format",IF($AA109=#REF!,$AA109,IF($AA109=#REF!,$AA109,IF($AA109=#REF!,$AA109,IF($AA109=#REF!,$AA109,IF($AA109=#REF!,$AA109,IF($AA109=#REF!,$AA109,"Error -- Availability entered in an incorrect format"))))))))</f>
        <v>N</v>
      </c>
    </row>
    <row r="110" spans="1:28" s="11" customFormat="1" x14ac:dyDescent="0.25">
      <c r="A110" s="7">
        <v>98</v>
      </c>
      <c r="B110" s="6"/>
      <c r="C110" s="10"/>
      <c r="D110" s="7"/>
      <c r="E110" s="10"/>
      <c r="F110" s="124" t="e">
        <f t="shared" si="2"/>
        <v>#REF!</v>
      </c>
      <c r="G110" s="6"/>
      <c r="AA110" s="11" t="str">
        <f t="shared" si="3"/>
        <v/>
      </c>
      <c r="AB110" s="11" t="str">
        <f>IF(LEN($AA110)=0,"N",IF(LEN($AA110)&gt;1,"Error -- Availability entered in an incorrect format",IF($AA110=#REF!,$AA110,IF($AA110=#REF!,$AA110,IF($AA110=#REF!,$AA110,IF($AA110=#REF!,$AA110,IF($AA110=#REF!,$AA110,IF($AA110=#REF!,$AA110,"Error -- Availability entered in an incorrect format"))))))))</f>
        <v>N</v>
      </c>
    </row>
    <row r="111" spans="1:28" s="11" customFormat="1" x14ac:dyDescent="0.25">
      <c r="A111" s="7">
        <v>99</v>
      </c>
      <c r="B111" s="6"/>
      <c r="C111" s="10"/>
      <c r="D111" s="7"/>
      <c r="E111" s="10"/>
      <c r="F111" s="124" t="e">
        <f t="shared" si="2"/>
        <v>#REF!</v>
      </c>
      <c r="G111" s="6"/>
      <c r="AA111" s="11" t="str">
        <f t="shared" si="3"/>
        <v/>
      </c>
      <c r="AB111" s="11" t="str">
        <f>IF(LEN($AA111)=0,"N",IF(LEN($AA111)&gt;1,"Error -- Availability entered in an incorrect format",IF($AA111=#REF!,$AA111,IF($AA111=#REF!,$AA111,IF($AA111=#REF!,$AA111,IF($AA111=#REF!,$AA111,IF($AA111=#REF!,$AA111,IF($AA111=#REF!,$AA111,"Error -- Availability entered in an incorrect format"))))))))</f>
        <v>N</v>
      </c>
    </row>
    <row r="112" spans="1:28" s="11" customFormat="1" x14ac:dyDescent="0.25">
      <c r="A112" s="7">
        <v>100</v>
      </c>
      <c r="B112" s="6"/>
      <c r="C112" s="10"/>
      <c r="D112" s="7"/>
      <c r="E112" s="10"/>
      <c r="F112" s="124" t="e">
        <f t="shared" si="2"/>
        <v>#REF!</v>
      </c>
      <c r="G112" s="6"/>
      <c r="AA112" s="11" t="str">
        <f t="shared" si="3"/>
        <v/>
      </c>
      <c r="AB112" s="11" t="str">
        <f>IF(LEN($AA112)=0,"N",IF(LEN($AA112)&gt;1,"Error -- Availability entered in an incorrect format",IF($AA112=#REF!,$AA112,IF($AA112=#REF!,$AA112,IF($AA112=#REF!,$AA112,IF($AA112=#REF!,$AA112,IF($AA112=#REF!,$AA112,IF($AA112=#REF!,$AA112,"Error -- Availability entered in an incorrect format"))))))))</f>
        <v>N</v>
      </c>
    </row>
    <row r="113" spans="1:28" s="11" customFormat="1" x14ac:dyDescent="0.25">
      <c r="A113" s="7">
        <v>101</v>
      </c>
      <c r="B113" s="6"/>
      <c r="C113" s="10"/>
      <c r="D113" s="7"/>
      <c r="E113" s="10"/>
      <c r="F113" s="124" t="e">
        <f t="shared" si="2"/>
        <v>#REF!</v>
      </c>
      <c r="G113" s="6"/>
      <c r="AA113" s="11" t="str">
        <f t="shared" si="3"/>
        <v/>
      </c>
      <c r="AB113" s="11" t="str">
        <f>IF(LEN($AA113)=0,"N",IF(LEN($AA113)&gt;1,"Error -- Availability entered in an incorrect format",IF($AA113=#REF!,$AA113,IF($AA113=#REF!,$AA113,IF($AA113=#REF!,$AA113,IF($AA113=#REF!,$AA113,IF($AA113=#REF!,$AA113,IF($AA113=#REF!,$AA113,"Error -- Availability entered in an incorrect format"))))))))</f>
        <v>N</v>
      </c>
    </row>
    <row r="114" spans="1:28" s="11" customFormat="1" x14ac:dyDescent="0.25">
      <c r="A114" s="7">
        <v>102</v>
      </c>
      <c r="B114" s="6"/>
      <c r="C114" s="10"/>
      <c r="D114" s="7"/>
      <c r="E114" s="10"/>
      <c r="F114" s="124" t="e">
        <f t="shared" si="2"/>
        <v>#REF!</v>
      </c>
      <c r="G114" s="6"/>
      <c r="AA114" s="11" t="str">
        <f t="shared" si="3"/>
        <v/>
      </c>
      <c r="AB114" s="11" t="str">
        <f>IF(LEN($AA114)=0,"N",IF(LEN($AA114)&gt;1,"Error -- Availability entered in an incorrect format",IF($AA114=#REF!,$AA114,IF($AA114=#REF!,$AA114,IF($AA114=#REF!,$AA114,IF($AA114=#REF!,$AA114,IF($AA114=#REF!,$AA114,IF($AA114=#REF!,$AA114,"Error -- Availability entered in an incorrect format"))))))))</f>
        <v>N</v>
      </c>
    </row>
    <row r="115" spans="1:28" s="11" customFormat="1" x14ac:dyDescent="0.25">
      <c r="A115" s="7">
        <v>103</v>
      </c>
      <c r="B115" s="6"/>
      <c r="C115" s="10"/>
      <c r="D115" s="7"/>
      <c r="E115" s="10"/>
      <c r="F115" s="124" t="e">
        <f t="shared" si="2"/>
        <v>#REF!</v>
      </c>
      <c r="G115" s="6"/>
      <c r="AA115" s="11" t="str">
        <f t="shared" si="3"/>
        <v/>
      </c>
      <c r="AB115" s="11" t="str">
        <f>IF(LEN($AA115)=0,"N",IF(LEN($AA115)&gt;1,"Error -- Availability entered in an incorrect format",IF($AA115=#REF!,$AA115,IF($AA115=#REF!,$AA115,IF($AA115=#REF!,$AA115,IF($AA115=#REF!,$AA115,IF($AA115=#REF!,$AA115,IF($AA115=#REF!,$AA115,"Error -- Availability entered in an incorrect format"))))))))</f>
        <v>N</v>
      </c>
    </row>
    <row r="116" spans="1:28" s="11" customFormat="1" x14ac:dyDescent="0.25">
      <c r="A116" s="7">
        <v>104</v>
      </c>
      <c r="B116" s="6"/>
      <c r="C116" s="10"/>
      <c r="D116" s="7"/>
      <c r="E116" s="10"/>
      <c r="F116" s="124" t="e">
        <f t="shared" si="2"/>
        <v>#REF!</v>
      </c>
      <c r="G116" s="6"/>
      <c r="AA116" s="11" t="str">
        <f t="shared" si="3"/>
        <v/>
      </c>
      <c r="AB116" s="11" t="str">
        <f>IF(LEN($AA116)=0,"N",IF(LEN($AA116)&gt;1,"Error -- Availability entered in an incorrect format",IF($AA116=#REF!,$AA116,IF($AA116=#REF!,$AA116,IF($AA116=#REF!,$AA116,IF($AA116=#REF!,$AA116,IF($AA116=#REF!,$AA116,IF($AA116=#REF!,$AA116,"Error -- Availability entered in an incorrect format"))))))))</f>
        <v>N</v>
      </c>
    </row>
    <row r="117" spans="1:28" s="11" customFormat="1" x14ac:dyDescent="0.25">
      <c r="A117" s="7">
        <v>105</v>
      </c>
      <c r="B117" s="6"/>
      <c r="C117" s="10"/>
      <c r="D117" s="7"/>
      <c r="E117" s="10"/>
      <c r="F117" s="124" t="e">
        <f t="shared" si="2"/>
        <v>#REF!</v>
      </c>
      <c r="G117" s="6"/>
      <c r="AA117" s="11" t="str">
        <f t="shared" si="3"/>
        <v/>
      </c>
      <c r="AB117" s="11" t="str">
        <f>IF(LEN($AA117)=0,"N",IF(LEN($AA117)&gt;1,"Error -- Availability entered in an incorrect format",IF($AA117=#REF!,$AA117,IF($AA117=#REF!,$AA117,IF($AA117=#REF!,$AA117,IF($AA117=#REF!,$AA117,IF($AA117=#REF!,$AA117,IF($AA117=#REF!,$AA117,"Error -- Availability entered in an incorrect format"))))))))</f>
        <v>N</v>
      </c>
    </row>
    <row r="118" spans="1:28" s="11" customFormat="1" x14ac:dyDescent="0.25">
      <c r="A118" s="7">
        <v>106</v>
      </c>
      <c r="B118" s="6"/>
      <c r="C118" s="10"/>
      <c r="D118" s="7"/>
      <c r="E118" s="10"/>
      <c r="F118" s="124" t="e">
        <f t="shared" si="2"/>
        <v>#REF!</v>
      </c>
      <c r="G118" s="6"/>
      <c r="AA118" s="11" t="str">
        <f t="shared" si="3"/>
        <v/>
      </c>
      <c r="AB118" s="11" t="str">
        <f>IF(LEN($AA118)=0,"N",IF(LEN($AA118)&gt;1,"Error -- Availability entered in an incorrect format",IF($AA118=#REF!,$AA118,IF($AA118=#REF!,$AA118,IF($AA118=#REF!,$AA118,IF($AA118=#REF!,$AA118,IF($AA118=#REF!,$AA118,IF($AA118=#REF!,$AA118,"Error -- Availability entered in an incorrect format"))))))))</f>
        <v>N</v>
      </c>
    </row>
    <row r="119" spans="1:28" s="11" customFormat="1" x14ac:dyDescent="0.25">
      <c r="A119" s="7">
        <v>107</v>
      </c>
      <c r="B119" s="6"/>
      <c r="C119" s="10"/>
      <c r="D119" s="7"/>
      <c r="E119" s="10"/>
      <c r="F119" s="124" t="e">
        <f t="shared" si="2"/>
        <v>#REF!</v>
      </c>
      <c r="G119" s="6"/>
      <c r="AA119" s="11" t="str">
        <f t="shared" si="3"/>
        <v/>
      </c>
      <c r="AB119" s="11" t="str">
        <f>IF(LEN($AA119)=0,"N",IF(LEN($AA119)&gt;1,"Error -- Availability entered in an incorrect format",IF($AA119=#REF!,$AA119,IF($AA119=#REF!,$AA119,IF($AA119=#REF!,$AA119,IF($AA119=#REF!,$AA119,IF($AA119=#REF!,$AA119,IF($AA119=#REF!,$AA119,"Error -- Availability entered in an incorrect format"))))))))</f>
        <v>N</v>
      </c>
    </row>
    <row r="120" spans="1:28" s="11" customFormat="1" x14ac:dyDescent="0.25">
      <c r="A120" s="7">
        <v>108</v>
      </c>
      <c r="B120" s="6"/>
      <c r="C120" s="10"/>
      <c r="D120" s="7"/>
      <c r="E120" s="10"/>
      <c r="F120" s="124" t="e">
        <f t="shared" si="2"/>
        <v>#REF!</v>
      </c>
      <c r="G120" s="6"/>
      <c r="AA120" s="11" t="str">
        <f t="shared" si="3"/>
        <v/>
      </c>
      <c r="AB120" s="11" t="str">
        <f>IF(LEN($AA120)=0,"N",IF(LEN($AA120)&gt;1,"Error -- Availability entered in an incorrect format",IF($AA120=#REF!,$AA120,IF($AA120=#REF!,$AA120,IF($AA120=#REF!,$AA120,IF($AA120=#REF!,$AA120,IF($AA120=#REF!,$AA120,IF($AA120=#REF!,$AA120,"Error -- Availability entered in an incorrect format"))))))))</f>
        <v>N</v>
      </c>
    </row>
    <row r="121" spans="1:28" s="11" customFormat="1" x14ac:dyDescent="0.25">
      <c r="A121" s="7">
        <v>109</v>
      </c>
      <c r="B121" s="6"/>
      <c r="C121" s="10"/>
      <c r="D121" s="7"/>
      <c r="E121" s="10"/>
      <c r="F121" s="124" t="e">
        <f t="shared" si="2"/>
        <v>#REF!</v>
      </c>
      <c r="G121" s="6"/>
      <c r="AA121" s="11" t="str">
        <f t="shared" si="3"/>
        <v/>
      </c>
      <c r="AB121" s="11" t="str">
        <f>IF(LEN($AA121)=0,"N",IF(LEN($AA121)&gt;1,"Error -- Availability entered in an incorrect format",IF($AA121=#REF!,$AA121,IF($AA121=#REF!,$AA121,IF($AA121=#REF!,$AA121,IF($AA121=#REF!,$AA121,IF($AA121=#REF!,$AA121,IF($AA121=#REF!,$AA121,"Error -- Availability entered in an incorrect format"))))))))</f>
        <v>N</v>
      </c>
    </row>
    <row r="122" spans="1:28" s="11" customFormat="1" x14ac:dyDescent="0.25">
      <c r="A122" s="7">
        <v>110</v>
      </c>
      <c r="B122" s="6"/>
      <c r="C122" s="10"/>
      <c r="D122" s="7"/>
      <c r="E122" s="10"/>
      <c r="F122" s="124" t="e">
        <f t="shared" si="2"/>
        <v>#REF!</v>
      </c>
      <c r="G122" s="6"/>
      <c r="AA122" s="11" t="str">
        <f t="shared" si="3"/>
        <v/>
      </c>
      <c r="AB122" s="11" t="str">
        <f>IF(LEN($AA122)=0,"N",IF(LEN($AA122)&gt;1,"Error -- Availability entered in an incorrect format",IF($AA122=#REF!,$AA122,IF($AA122=#REF!,$AA122,IF($AA122=#REF!,$AA122,IF($AA122=#REF!,$AA122,IF($AA122=#REF!,$AA122,IF($AA122=#REF!,$AA122,"Error -- Availability entered in an incorrect format"))))))))</f>
        <v>N</v>
      </c>
    </row>
    <row r="123" spans="1:28" s="11" customFormat="1" x14ac:dyDescent="0.25">
      <c r="A123" s="7">
        <v>111</v>
      </c>
      <c r="B123" s="6"/>
      <c r="C123" s="10"/>
      <c r="D123" s="7"/>
      <c r="E123" s="10"/>
      <c r="F123" s="124" t="e">
        <f t="shared" si="2"/>
        <v>#REF!</v>
      </c>
      <c r="G123" s="6"/>
      <c r="AA123" s="11" t="str">
        <f t="shared" si="3"/>
        <v/>
      </c>
      <c r="AB123" s="11" t="str">
        <f>IF(LEN($AA123)=0,"N",IF(LEN($AA123)&gt;1,"Error -- Availability entered in an incorrect format",IF($AA123=#REF!,$AA123,IF($AA123=#REF!,$AA123,IF($AA123=#REF!,$AA123,IF($AA123=#REF!,$AA123,IF($AA123=#REF!,$AA123,IF($AA123=#REF!,$AA123,"Error -- Availability entered in an incorrect format"))))))))</f>
        <v>N</v>
      </c>
    </row>
    <row r="124" spans="1:28" s="11" customFormat="1" x14ac:dyDescent="0.25">
      <c r="A124" s="7">
        <v>112</v>
      </c>
      <c r="B124" s="6"/>
      <c r="C124" s="10"/>
      <c r="D124" s="7"/>
      <c r="E124" s="10"/>
      <c r="F124" s="124" t="e">
        <f t="shared" si="2"/>
        <v>#REF!</v>
      </c>
      <c r="G124" s="6"/>
      <c r="AA124" s="11" t="str">
        <f t="shared" si="3"/>
        <v/>
      </c>
      <c r="AB124" s="11" t="str">
        <f>IF(LEN($AA124)=0,"N",IF(LEN($AA124)&gt;1,"Error -- Availability entered in an incorrect format",IF($AA124=#REF!,$AA124,IF($AA124=#REF!,$AA124,IF($AA124=#REF!,$AA124,IF($AA124=#REF!,$AA124,IF($AA124=#REF!,$AA124,IF($AA124=#REF!,$AA124,"Error -- Availability entered in an incorrect format"))))))))</f>
        <v>N</v>
      </c>
    </row>
    <row r="125" spans="1:28" s="11" customFormat="1" x14ac:dyDescent="0.25">
      <c r="A125" s="7">
        <v>113</v>
      </c>
      <c r="B125" s="6"/>
      <c r="C125" s="10"/>
      <c r="D125" s="7"/>
      <c r="E125" s="10"/>
      <c r="F125" s="124" t="e">
        <f t="shared" si="2"/>
        <v>#REF!</v>
      </c>
      <c r="G125" s="6"/>
      <c r="AA125" s="11" t="str">
        <f t="shared" si="3"/>
        <v/>
      </c>
      <c r="AB125" s="11" t="str">
        <f>IF(LEN($AA125)=0,"N",IF(LEN($AA125)&gt;1,"Error -- Availability entered in an incorrect format",IF($AA125=#REF!,$AA125,IF($AA125=#REF!,$AA125,IF($AA125=#REF!,$AA125,IF($AA125=#REF!,$AA125,IF($AA125=#REF!,$AA125,IF($AA125=#REF!,$AA125,"Error -- Availability entered in an incorrect format"))))))))</f>
        <v>N</v>
      </c>
    </row>
    <row r="126" spans="1:28" s="11" customFormat="1" x14ac:dyDescent="0.25">
      <c r="A126" s="7">
        <v>114</v>
      </c>
      <c r="B126" s="6"/>
      <c r="C126" s="10"/>
      <c r="D126" s="7"/>
      <c r="E126" s="10"/>
      <c r="F126" s="124" t="e">
        <f t="shared" si="2"/>
        <v>#REF!</v>
      </c>
      <c r="G126" s="6"/>
      <c r="AA126" s="11" t="str">
        <f t="shared" si="3"/>
        <v/>
      </c>
      <c r="AB126" s="11" t="str">
        <f>IF(LEN($AA126)=0,"N",IF(LEN($AA126)&gt;1,"Error -- Availability entered in an incorrect format",IF($AA126=#REF!,$AA126,IF($AA126=#REF!,$AA126,IF($AA126=#REF!,$AA126,IF($AA126=#REF!,$AA126,IF($AA126=#REF!,$AA126,IF($AA126=#REF!,$AA126,"Error -- Availability entered in an incorrect format"))))))))</f>
        <v>N</v>
      </c>
    </row>
    <row r="127" spans="1:28" s="11" customFormat="1" x14ac:dyDescent="0.25">
      <c r="A127" s="7">
        <v>115</v>
      </c>
      <c r="B127" s="6"/>
      <c r="C127" s="10"/>
      <c r="D127" s="7"/>
      <c r="E127" s="10"/>
      <c r="F127" s="124" t="e">
        <f t="shared" si="2"/>
        <v>#REF!</v>
      </c>
      <c r="G127" s="6"/>
      <c r="AA127" s="11" t="str">
        <f t="shared" si="3"/>
        <v/>
      </c>
      <c r="AB127" s="11" t="str">
        <f>IF(LEN($AA127)=0,"N",IF(LEN($AA127)&gt;1,"Error -- Availability entered in an incorrect format",IF($AA127=#REF!,$AA127,IF($AA127=#REF!,$AA127,IF($AA127=#REF!,$AA127,IF($AA127=#REF!,$AA127,IF($AA127=#REF!,$AA127,IF($AA127=#REF!,$AA127,"Error -- Availability entered in an incorrect format"))))))))</f>
        <v>N</v>
      </c>
    </row>
    <row r="128" spans="1:28" s="11" customFormat="1" x14ac:dyDescent="0.25">
      <c r="A128" s="7">
        <v>116</v>
      </c>
      <c r="B128" s="6"/>
      <c r="C128" s="10"/>
      <c r="D128" s="7"/>
      <c r="E128" s="10"/>
      <c r="F128" s="124" t="e">
        <f t="shared" si="2"/>
        <v>#REF!</v>
      </c>
      <c r="G128" s="6"/>
      <c r="AA128" s="11" t="str">
        <f t="shared" si="3"/>
        <v/>
      </c>
      <c r="AB128" s="11" t="str">
        <f>IF(LEN($AA128)=0,"N",IF(LEN($AA128)&gt;1,"Error -- Availability entered in an incorrect format",IF($AA128=#REF!,$AA128,IF($AA128=#REF!,$AA128,IF($AA128=#REF!,$AA128,IF($AA128=#REF!,$AA128,IF($AA128=#REF!,$AA128,IF($AA128=#REF!,$AA128,"Error -- Availability entered in an incorrect format"))))))))</f>
        <v>N</v>
      </c>
    </row>
    <row r="129" spans="1:28" s="11" customFormat="1" x14ac:dyDescent="0.25">
      <c r="A129" s="7">
        <v>117</v>
      </c>
      <c r="B129" s="6"/>
      <c r="C129" s="10"/>
      <c r="D129" s="7"/>
      <c r="E129" s="10"/>
      <c r="F129" s="124" t="e">
        <f t="shared" si="2"/>
        <v>#REF!</v>
      </c>
      <c r="G129" s="6"/>
      <c r="AA129" s="11" t="str">
        <f t="shared" si="3"/>
        <v/>
      </c>
      <c r="AB129" s="11" t="str">
        <f>IF(LEN($AA129)=0,"N",IF(LEN($AA129)&gt;1,"Error -- Availability entered in an incorrect format",IF($AA129=#REF!,$AA129,IF($AA129=#REF!,$AA129,IF($AA129=#REF!,$AA129,IF($AA129=#REF!,$AA129,IF($AA129=#REF!,$AA129,IF($AA129=#REF!,$AA129,"Error -- Availability entered in an incorrect format"))))))))</f>
        <v>N</v>
      </c>
    </row>
    <row r="130" spans="1:28" s="11" customFormat="1" x14ac:dyDescent="0.25">
      <c r="A130" s="7">
        <v>118</v>
      </c>
      <c r="B130" s="6"/>
      <c r="C130" s="10"/>
      <c r="D130" s="7"/>
      <c r="E130" s="10"/>
      <c r="F130" s="124" t="e">
        <f t="shared" si="2"/>
        <v>#REF!</v>
      </c>
      <c r="G130" s="6"/>
      <c r="AA130" s="11" t="str">
        <f t="shared" si="3"/>
        <v/>
      </c>
      <c r="AB130" s="11" t="str">
        <f>IF(LEN($AA130)=0,"N",IF(LEN($AA130)&gt;1,"Error -- Availability entered in an incorrect format",IF($AA130=#REF!,$AA130,IF($AA130=#REF!,$AA130,IF($AA130=#REF!,$AA130,IF($AA130=#REF!,$AA130,IF($AA130=#REF!,$AA130,IF($AA130=#REF!,$AA130,"Error -- Availability entered in an incorrect format"))))))))</f>
        <v>N</v>
      </c>
    </row>
    <row r="131" spans="1:28" s="11" customFormat="1" x14ac:dyDescent="0.25">
      <c r="A131" s="7">
        <v>119</v>
      </c>
      <c r="B131" s="6"/>
      <c r="C131" s="10"/>
      <c r="D131" s="7"/>
      <c r="E131" s="10"/>
      <c r="F131" s="124" t="e">
        <f t="shared" si="2"/>
        <v>#REF!</v>
      </c>
      <c r="G131" s="6"/>
      <c r="AA131" s="11" t="str">
        <f t="shared" si="3"/>
        <v/>
      </c>
      <c r="AB131" s="11" t="str">
        <f>IF(LEN($AA131)=0,"N",IF(LEN($AA131)&gt;1,"Error -- Availability entered in an incorrect format",IF($AA131=#REF!,$AA131,IF($AA131=#REF!,$AA131,IF($AA131=#REF!,$AA131,IF($AA131=#REF!,$AA131,IF($AA131=#REF!,$AA131,IF($AA131=#REF!,$AA131,"Error -- Availability entered in an incorrect format"))))))))</f>
        <v>N</v>
      </c>
    </row>
    <row r="132" spans="1:28" s="11" customFormat="1" x14ac:dyDescent="0.25">
      <c r="A132" s="7">
        <v>120</v>
      </c>
      <c r="B132" s="6"/>
      <c r="C132" s="10"/>
      <c r="D132" s="7"/>
      <c r="E132" s="10"/>
      <c r="F132" s="124" t="e">
        <f t="shared" si="2"/>
        <v>#REF!</v>
      </c>
      <c r="G132" s="6"/>
      <c r="AA132" s="11" t="str">
        <f t="shared" si="3"/>
        <v/>
      </c>
      <c r="AB132" s="11" t="str">
        <f>IF(LEN($AA132)=0,"N",IF(LEN($AA132)&gt;1,"Error -- Availability entered in an incorrect format",IF($AA132=#REF!,$AA132,IF($AA132=#REF!,$AA132,IF($AA132=#REF!,$AA132,IF($AA132=#REF!,$AA132,IF($AA132=#REF!,$AA132,IF($AA132=#REF!,$AA132,"Error -- Availability entered in an incorrect format"))))))))</f>
        <v>N</v>
      </c>
    </row>
    <row r="133" spans="1:28" s="11" customFormat="1" x14ac:dyDescent="0.25">
      <c r="A133" s="7">
        <v>121</v>
      </c>
      <c r="B133" s="6"/>
      <c r="C133" s="10"/>
      <c r="D133" s="7"/>
      <c r="E133" s="10"/>
      <c r="F133" s="124" t="e">
        <f t="shared" si="2"/>
        <v>#REF!</v>
      </c>
      <c r="G133" s="6"/>
      <c r="AA133" s="11" t="str">
        <f t="shared" si="3"/>
        <v/>
      </c>
      <c r="AB133" s="11" t="str">
        <f>IF(LEN($AA133)=0,"N",IF(LEN($AA133)&gt;1,"Error -- Availability entered in an incorrect format",IF($AA133=#REF!,$AA133,IF($AA133=#REF!,$AA133,IF($AA133=#REF!,$AA133,IF($AA133=#REF!,$AA133,IF($AA133=#REF!,$AA133,IF($AA133=#REF!,$AA133,"Error -- Availability entered in an incorrect format"))))))))</f>
        <v>N</v>
      </c>
    </row>
    <row r="134" spans="1:28" s="11" customFormat="1" x14ac:dyDescent="0.25">
      <c r="A134" s="7">
        <v>122</v>
      </c>
      <c r="B134" s="6"/>
      <c r="C134" s="10"/>
      <c r="D134" s="7"/>
      <c r="E134" s="10"/>
      <c r="F134" s="124" t="e">
        <f t="shared" si="2"/>
        <v>#REF!</v>
      </c>
      <c r="G134" s="6"/>
      <c r="AA134" s="11" t="str">
        <f t="shared" si="3"/>
        <v/>
      </c>
      <c r="AB134" s="11" t="str">
        <f>IF(LEN($AA134)=0,"N",IF(LEN($AA134)&gt;1,"Error -- Availability entered in an incorrect format",IF($AA134=#REF!,$AA134,IF($AA134=#REF!,$AA134,IF($AA134=#REF!,$AA134,IF($AA134=#REF!,$AA134,IF($AA134=#REF!,$AA134,IF($AA134=#REF!,$AA134,"Error -- Availability entered in an incorrect format"))))))))</f>
        <v>N</v>
      </c>
    </row>
    <row r="135" spans="1:28" s="11" customFormat="1" x14ac:dyDescent="0.25">
      <c r="A135" s="7">
        <v>123</v>
      </c>
      <c r="B135" s="6"/>
      <c r="C135" s="10"/>
      <c r="D135" s="7"/>
      <c r="E135" s="10"/>
      <c r="F135" s="124" t="e">
        <f t="shared" si="2"/>
        <v>#REF!</v>
      </c>
      <c r="G135" s="6"/>
      <c r="AA135" s="11" t="str">
        <f t="shared" si="3"/>
        <v/>
      </c>
      <c r="AB135" s="11" t="str">
        <f>IF(LEN($AA135)=0,"N",IF(LEN($AA135)&gt;1,"Error -- Availability entered in an incorrect format",IF($AA135=#REF!,$AA135,IF($AA135=#REF!,$AA135,IF($AA135=#REF!,$AA135,IF($AA135=#REF!,$AA135,IF($AA135=#REF!,$AA135,IF($AA135=#REF!,$AA135,"Error -- Availability entered in an incorrect format"))))))))</f>
        <v>N</v>
      </c>
    </row>
    <row r="136" spans="1:28" s="11" customFormat="1" x14ac:dyDescent="0.25">
      <c r="A136" s="7">
        <v>124</v>
      </c>
      <c r="B136" s="6"/>
      <c r="C136" s="10"/>
      <c r="D136" s="7"/>
      <c r="E136" s="10"/>
      <c r="F136" s="124" t="e">
        <f t="shared" si="2"/>
        <v>#REF!</v>
      </c>
      <c r="G136" s="6"/>
      <c r="AA136" s="11" t="str">
        <f t="shared" si="3"/>
        <v/>
      </c>
      <c r="AB136" s="11" t="str">
        <f>IF(LEN($AA136)=0,"N",IF(LEN($AA136)&gt;1,"Error -- Availability entered in an incorrect format",IF($AA136=#REF!,$AA136,IF($AA136=#REF!,$AA136,IF($AA136=#REF!,$AA136,IF($AA136=#REF!,$AA136,IF($AA136=#REF!,$AA136,IF($AA136=#REF!,$AA136,"Error -- Availability entered in an incorrect format"))))))))</f>
        <v>N</v>
      </c>
    </row>
    <row r="137" spans="1:28" s="11" customFormat="1" x14ac:dyDescent="0.25">
      <c r="A137" s="7">
        <v>125</v>
      </c>
      <c r="B137" s="6"/>
      <c r="C137" s="10"/>
      <c r="D137" s="7"/>
      <c r="E137" s="10"/>
      <c r="F137" s="124" t="e">
        <f t="shared" si="2"/>
        <v>#REF!</v>
      </c>
      <c r="G137" s="6"/>
      <c r="AA137" s="11" t="str">
        <f t="shared" si="3"/>
        <v/>
      </c>
      <c r="AB137" s="11" t="str">
        <f>IF(LEN($AA137)=0,"N",IF(LEN($AA137)&gt;1,"Error -- Availability entered in an incorrect format",IF($AA137=#REF!,$AA137,IF($AA137=#REF!,$AA137,IF($AA137=#REF!,$AA137,IF($AA137=#REF!,$AA137,IF($AA137=#REF!,$AA137,IF($AA137=#REF!,$AA137,"Error -- Availability entered in an incorrect format"))))))))</f>
        <v>N</v>
      </c>
    </row>
    <row r="138" spans="1:28" s="11" customFormat="1" x14ac:dyDescent="0.25">
      <c r="A138" s="7">
        <v>126</v>
      </c>
      <c r="B138" s="6"/>
      <c r="C138" s="10"/>
      <c r="D138" s="7"/>
      <c r="E138" s="10"/>
      <c r="F138" s="124" t="e">
        <f t="shared" si="2"/>
        <v>#REF!</v>
      </c>
      <c r="G138" s="6"/>
      <c r="AA138" s="11" t="str">
        <f t="shared" si="3"/>
        <v/>
      </c>
      <c r="AB138" s="11" t="str">
        <f>IF(LEN($AA138)=0,"N",IF(LEN($AA138)&gt;1,"Error -- Availability entered in an incorrect format",IF($AA138=#REF!,$AA138,IF($AA138=#REF!,$AA138,IF($AA138=#REF!,$AA138,IF($AA138=#REF!,$AA138,IF($AA138=#REF!,$AA138,IF($AA138=#REF!,$AA138,"Error -- Availability entered in an incorrect format"))))))))</f>
        <v>N</v>
      </c>
    </row>
    <row r="139" spans="1:28" s="11" customFormat="1" x14ac:dyDescent="0.25">
      <c r="A139" s="7">
        <v>127</v>
      </c>
      <c r="B139" s="6"/>
      <c r="C139" s="10"/>
      <c r="D139" s="7"/>
      <c r="E139" s="10"/>
      <c r="F139" s="124" t="e">
        <f t="shared" si="2"/>
        <v>#REF!</v>
      </c>
      <c r="G139" s="6"/>
      <c r="AA139" s="11" t="str">
        <f t="shared" si="3"/>
        <v/>
      </c>
      <c r="AB139" s="11" t="str">
        <f>IF(LEN($AA139)=0,"N",IF(LEN($AA139)&gt;1,"Error -- Availability entered in an incorrect format",IF($AA139=#REF!,$AA139,IF($AA139=#REF!,$AA139,IF($AA139=#REF!,$AA139,IF($AA139=#REF!,$AA139,IF($AA139=#REF!,$AA139,IF($AA139=#REF!,$AA139,"Error -- Availability entered in an incorrect format"))))))))</f>
        <v>N</v>
      </c>
    </row>
    <row r="140" spans="1:28" s="11" customFormat="1" x14ac:dyDescent="0.25">
      <c r="A140" s="7">
        <v>128</v>
      </c>
      <c r="B140" s="6"/>
      <c r="C140" s="10"/>
      <c r="D140" s="7"/>
      <c r="E140" s="10"/>
      <c r="F140" s="124" t="e">
        <f t="shared" si="2"/>
        <v>#REF!</v>
      </c>
      <c r="G140" s="6"/>
      <c r="AA140" s="11" t="str">
        <f t="shared" si="3"/>
        <v/>
      </c>
      <c r="AB140" s="11" t="str">
        <f>IF(LEN($AA140)=0,"N",IF(LEN($AA140)&gt;1,"Error -- Availability entered in an incorrect format",IF($AA140=#REF!,$AA140,IF($AA140=#REF!,$AA140,IF($AA140=#REF!,$AA140,IF($AA140=#REF!,$AA140,IF($AA140=#REF!,$AA140,IF($AA140=#REF!,$AA140,"Error -- Availability entered in an incorrect format"))))))))</f>
        <v>N</v>
      </c>
    </row>
    <row r="141" spans="1:28" s="11" customFormat="1" x14ac:dyDescent="0.25">
      <c r="A141" s="7">
        <v>129</v>
      </c>
      <c r="B141" s="6"/>
      <c r="C141" s="10"/>
      <c r="D141" s="7"/>
      <c r="E141" s="10"/>
      <c r="F141" s="124" t="e">
        <f t="shared" si="2"/>
        <v>#REF!</v>
      </c>
      <c r="G141" s="6"/>
      <c r="AA141" s="11" t="str">
        <f t="shared" si="3"/>
        <v/>
      </c>
      <c r="AB141" s="11" t="str">
        <f>IF(LEN($AA141)=0,"N",IF(LEN($AA141)&gt;1,"Error -- Availability entered in an incorrect format",IF($AA141=#REF!,$AA141,IF($AA141=#REF!,$AA141,IF($AA141=#REF!,$AA141,IF($AA141=#REF!,$AA141,IF($AA141=#REF!,$AA141,IF($AA141=#REF!,$AA141,"Error -- Availability entered in an incorrect format"))))))))</f>
        <v>N</v>
      </c>
    </row>
    <row r="142" spans="1:28" s="11" customFormat="1" x14ac:dyDescent="0.25">
      <c r="A142" s="7">
        <v>130</v>
      </c>
      <c r="B142" s="6"/>
      <c r="C142" s="10"/>
      <c r="D142" s="7"/>
      <c r="E142" s="10"/>
      <c r="F142" s="124" t="e">
        <f t="shared" ref="F142:F205" si="4">IF($D$10=$A$9,"N/A",$D$10)</f>
        <v>#REF!</v>
      </c>
      <c r="G142" s="6"/>
      <c r="AA142" s="11" t="str">
        <f t="shared" ref="AA142:AA205" si="5">TRIM($D142)</f>
        <v/>
      </c>
      <c r="AB142" s="11" t="str">
        <f>IF(LEN($AA142)=0,"N",IF(LEN($AA142)&gt;1,"Error -- Availability entered in an incorrect format",IF($AA142=#REF!,$AA142,IF($AA142=#REF!,$AA142,IF($AA142=#REF!,$AA142,IF($AA142=#REF!,$AA142,IF($AA142=#REF!,$AA142,IF($AA142=#REF!,$AA142,"Error -- Availability entered in an incorrect format"))))))))</f>
        <v>N</v>
      </c>
    </row>
    <row r="143" spans="1:28" s="11" customFormat="1" x14ac:dyDescent="0.25">
      <c r="A143" s="7">
        <v>131</v>
      </c>
      <c r="B143" s="6"/>
      <c r="C143" s="10"/>
      <c r="D143" s="7"/>
      <c r="E143" s="10"/>
      <c r="F143" s="124" t="e">
        <f t="shared" si="4"/>
        <v>#REF!</v>
      </c>
      <c r="G143" s="6"/>
      <c r="AA143" s="11" t="str">
        <f t="shared" si="5"/>
        <v/>
      </c>
      <c r="AB143" s="11" t="str">
        <f>IF(LEN($AA143)=0,"N",IF(LEN($AA143)&gt;1,"Error -- Availability entered in an incorrect format",IF($AA143=#REF!,$AA143,IF($AA143=#REF!,$AA143,IF($AA143=#REF!,$AA143,IF($AA143=#REF!,$AA143,IF($AA143=#REF!,$AA143,IF($AA143=#REF!,$AA143,"Error -- Availability entered in an incorrect format"))))))))</f>
        <v>N</v>
      </c>
    </row>
    <row r="144" spans="1:28" s="11" customFormat="1" x14ac:dyDescent="0.25">
      <c r="A144" s="7">
        <v>132</v>
      </c>
      <c r="B144" s="6"/>
      <c r="C144" s="10"/>
      <c r="D144" s="7"/>
      <c r="E144" s="10"/>
      <c r="F144" s="124" t="e">
        <f t="shared" si="4"/>
        <v>#REF!</v>
      </c>
      <c r="G144" s="6"/>
      <c r="AA144" s="11" t="str">
        <f t="shared" si="5"/>
        <v/>
      </c>
      <c r="AB144" s="11" t="str">
        <f>IF(LEN($AA144)=0,"N",IF(LEN($AA144)&gt;1,"Error -- Availability entered in an incorrect format",IF($AA144=#REF!,$AA144,IF($AA144=#REF!,$AA144,IF($AA144=#REF!,$AA144,IF($AA144=#REF!,$AA144,IF($AA144=#REF!,$AA144,IF($AA144=#REF!,$AA144,"Error -- Availability entered in an incorrect format"))))))))</f>
        <v>N</v>
      </c>
    </row>
    <row r="145" spans="1:28" s="11" customFormat="1" x14ac:dyDescent="0.25">
      <c r="A145" s="7">
        <v>133</v>
      </c>
      <c r="B145" s="6"/>
      <c r="C145" s="10"/>
      <c r="D145" s="7"/>
      <c r="E145" s="10"/>
      <c r="F145" s="124" t="e">
        <f t="shared" si="4"/>
        <v>#REF!</v>
      </c>
      <c r="G145" s="6"/>
      <c r="AA145" s="11" t="str">
        <f t="shared" si="5"/>
        <v/>
      </c>
      <c r="AB145" s="11" t="str">
        <f>IF(LEN($AA145)=0,"N",IF(LEN($AA145)&gt;1,"Error -- Availability entered in an incorrect format",IF($AA145=#REF!,$AA145,IF($AA145=#REF!,$AA145,IF($AA145=#REF!,$AA145,IF($AA145=#REF!,$AA145,IF($AA145=#REF!,$AA145,IF($AA145=#REF!,$AA145,"Error -- Availability entered in an incorrect format"))))))))</f>
        <v>N</v>
      </c>
    </row>
    <row r="146" spans="1:28" s="11" customFormat="1" x14ac:dyDescent="0.25">
      <c r="A146" s="7">
        <v>134</v>
      </c>
      <c r="B146" s="6"/>
      <c r="C146" s="10"/>
      <c r="D146" s="7"/>
      <c r="E146" s="10"/>
      <c r="F146" s="124" t="e">
        <f t="shared" si="4"/>
        <v>#REF!</v>
      </c>
      <c r="G146" s="6"/>
      <c r="AA146" s="11" t="str">
        <f t="shared" si="5"/>
        <v/>
      </c>
      <c r="AB146" s="11" t="str">
        <f>IF(LEN($AA146)=0,"N",IF(LEN($AA146)&gt;1,"Error -- Availability entered in an incorrect format",IF($AA146=#REF!,$AA146,IF($AA146=#REF!,$AA146,IF($AA146=#REF!,$AA146,IF($AA146=#REF!,$AA146,IF($AA146=#REF!,$AA146,IF($AA146=#REF!,$AA146,"Error -- Availability entered in an incorrect format"))))))))</f>
        <v>N</v>
      </c>
    </row>
    <row r="147" spans="1:28" s="11" customFormat="1" x14ac:dyDescent="0.25">
      <c r="A147" s="7">
        <v>135</v>
      </c>
      <c r="B147" s="6"/>
      <c r="C147" s="10"/>
      <c r="D147" s="7"/>
      <c r="E147" s="10"/>
      <c r="F147" s="124" t="e">
        <f t="shared" si="4"/>
        <v>#REF!</v>
      </c>
      <c r="G147" s="6"/>
      <c r="AA147" s="11" t="str">
        <f t="shared" si="5"/>
        <v/>
      </c>
      <c r="AB147" s="11" t="str">
        <f>IF(LEN($AA147)=0,"N",IF(LEN($AA147)&gt;1,"Error -- Availability entered in an incorrect format",IF($AA147=#REF!,$AA147,IF($AA147=#REF!,$AA147,IF($AA147=#REF!,$AA147,IF($AA147=#REF!,$AA147,IF($AA147=#REF!,$AA147,IF($AA147=#REF!,$AA147,"Error -- Availability entered in an incorrect format"))))))))</f>
        <v>N</v>
      </c>
    </row>
    <row r="148" spans="1:28" s="11" customFormat="1" x14ac:dyDescent="0.25">
      <c r="A148" s="7">
        <v>136</v>
      </c>
      <c r="B148" s="6"/>
      <c r="C148" s="10"/>
      <c r="D148" s="7"/>
      <c r="E148" s="10"/>
      <c r="F148" s="124" t="e">
        <f t="shared" si="4"/>
        <v>#REF!</v>
      </c>
      <c r="G148" s="6"/>
      <c r="AA148" s="11" t="str">
        <f t="shared" si="5"/>
        <v/>
      </c>
      <c r="AB148" s="11" t="str">
        <f>IF(LEN($AA148)=0,"N",IF(LEN($AA148)&gt;1,"Error -- Availability entered in an incorrect format",IF($AA148=#REF!,$AA148,IF($AA148=#REF!,$AA148,IF($AA148=#REF!,$AA148,IF($AA148=#REF!,$AA148,IF($AA148=#REF!,$AA148,IF($AA148=#REF!,$AA148,"Error -- Availability entered in an incorrect format"))))))))</f>
        <v>N</v>
      </c>
    </row>
    <row r="149" spans="1:28" s="11" customFormat="1" x14ac:dyDescent="0.25">
      <c r="A149" s="7">
        <v>137</v>
      </c>
      <c r="B149" s="6"/>
      <c r="C149" s="10"/>
      <c r="D149" s="7"/>
      <c r="E149" s="10"/>
      <c r="F149" s="124" t="e">
        <f t="shared" si="4"/>
        <v>#REF!</v>
      </c>
      <c r="G149" s="6"/>
      <c r="AA149" s="11" t="str">
        <f t="shared" si="5"/>
        <v/>
      </c>
      <c r="AB149" s="11" t="str">
        <f>IF(LEN($AA149)=0,"N",IF(LEN($AA149)&gt;1,"Error -- Availability entered in an incorrect format",IF($AA149=#REF!,$AA149,IF($AA149=#REF!,$AA149,IF($AA149=#REF!,$AA149,IF($AA149=#REF!,$AA149,IF($AA149=#REF!,$AA149,IF($AA149=#REF!,$AA149,"Error -- Availability entered in an incorrect format"))))))))</f>
        <v>N</v>
      </c>
    </row>
    <row r="150" spans="1:28" s="11" customFormat="1" x14ac:dyDescent="0.25">
      <c r="A150" s="7">
        <v>138</v>
      </c>
      <c r="B150" s="6"/>
      <c r="C150" s="10"/>
      <c r="D150" s="7"/>
      <c r="E150" s="10"/>
      <c r="F150" s="124" t="e">
        <f t="shared" si="4"/>
        <v>#REF!</v>
      </c>
      <c r="G150" s="6"/>
      <c r="AA150" s="11" t="str">
        <f t="shared" si="5"/>
        <v/>
      </c>
      <c r="AB150" s="11" t="str">
        <f>IF(LEN($AA150)=0,"N",IF(LEN($AA150)&gt;1,"Error -- Availability entered in an incorrect format",IF($AA150=#REF!,$AA150,IF($AA150=#REF!,$AA150,IF($AA150=#REF!,$AA150,IF($AA150=#REF!,$AA150,IF($AA150=#REF!,$AA150,IF($AA150=#REF!,$AA150,"Error -- Availability entered in an incorrect format"))))))))</f>
        <v>N</v>
      </c>
    </row>
    <row r="151" spans="1:28" s="11" customFormat="1" x14ac:dyDescent="0.25">
      <c r="A151" s="7">
        <v>139</v>
      </c>
      <c r="B151" s="6"/>
      <c r="C151" s="10"/>
      <c r="D151" s="7"/>
      <c r="E151" s="10"/>
      <c r="F151" s="124" t="e">
        <f t="shared" si="4"/>
        <v>#REF!</v>
      </c>
      <c r="G151" s="6"/>
      <c r="AA151" s="11" t="str">
        <f t="shared" si="5"/>
        <v/>
      </c>
      <c r="AB151" s="11" t="str">
        <f>IF(LEN($AA151)=0,"N",IF(LEN($AA151)&gt;1,"Error -- Availability entered in an incorrect format",IF($AA151=#REF!,$AA151,IF($AA151=#REF!,$AA151,IF($AA151=#REF!,$AA151,IF($AA151=#REF!,$AA151,IF($AA151=#REF!,$AA151,IF($AA151=#REF!,$AA151,"Error -- Availability entered in an incorrect format"))))))))</f>
        <v>N</v>
      </c>
    </row>
    <row r="152" spans="1:28" s="11" customFormat="1" x14ac:dyDescent="0.25">
      <c r="A152" s="7">
        <v>140</v>
      </c>
      <c r="B152" s="6"/>
      <c r="C152" s="10"/>
      <c r="D152" s="7"/>
      <c r="E152" s="10"/>
      <c r="F152" s="124" t="e">
        <f t="shared" si="4"/>
        <v>#REF!</v>
      </c>
      <c r="G152" s="6"/>
      <c r="AA152" s="11" t="str">
        <f t="shared" si="5"/>
        <v/>
      </c>
      <c r="AB152" s="11" t="str">
        <f>IF(LEN($AA152)=0,"N",IF(LEN($AA152)&gt;1,"Error -- Availability entered in an incorrect format",IF($AA152=#REF!,$AA152,IF($AA152=#REF!,$AA152,IF($AA152=#REF!,$AA152,IF($AA152=#REF!,$AA152,IF($AA152=#REF!,$AA152,IF($AA152=#REF!,$AA152,"Error -- Availability entered in an incorrect format"))))))))</f>
        <v>N</v>
      </c>
    </row>
    <row r="153" spans="1:28" s="11" customFormat="1" x14ac:dyDescent="0.25">
      <c r="A153" s="7">
        <v>141</v>
      </c>
      <c r="B153" s="6"/>
      <c r="C153" s="10"/>
      <c r="D153" s="7"/>
      <c r="E153" s="10"/>
      <c r="F153" s="124" t="e">
        <f t="shared" si="4"/>
        <v>#REF!</v>
      </c>
      <c r="G153" s="6"/>
      <c r="AA153" s="11" t="str">
        <f t="shared" si="5"/>
        <v/>
      </c>
      <c r="AB153" s="11" t="str">
        <f>IF(LEN($AA153)=0,"N",IF(LEN($AA153)&gt;1,"Error -- Availability entered in an incorrect format",IF($AA153=#REF!,$AA153,IF($AA153=#REF!,$AA153,IF($AA153=#REF!,$AA153,IF($AA153=#REF!,$AA153,IF($AA153=#REF!,$AA153,IF($AA153=#REF!,$AA153,"Error -- Availability entered in an incorrect format"))))))))</f>
        <v>N</v>
      </c>
    </row>
    <row r="154" spans="1:28" s="11" customFormat="1" x14ac:dyDescent="0.25">
      <c r="A154" s="7">
        <v>142</v>
      </c>
      <c r="B154" s="6"/>
      <c r="C154" s="10"/>
      <c r="D154" s="7"/>
      <c r="E154" s="10"/>
      <c r="F154" s="124" t="e">
        <f t="shared" si="4"/>
        <v>#REF!</v>
      </c>
      <c r="G154" s="6"/>
      <c r="AA154" s="11" t="str">
        <f t="shared" si="5"/>
        <v/>
      </c>
      <c r="AB154" s="11" t="str">
        <f>IF(LEN($AA154)=0,"N",IF(LEN($AA154)&gt;1,"Error -- Availability entered in an incorrect format",IF($AA154=#REF!,$AA154,IF($AA154=#REF!,$AA154,IF($AA154=#REF!,$AA154,IF($AA154=#REF!,$AA154,IF($AA154=#REF!,$AA154,IF($AA154=#REF!,$AA154,"Error -- Availability entered in an incorrect format"))))))))</f>
        <v>N</v>
      </c>
    </row>
    <row r="155" spans="1:28" s="11" customFormat="1" x14ac:dyDescent="0.25">
      <c r="A155" s="7">
        <v>143</v>
      </c>
      <c r="B155" s="6"/>
      <c r="C155" s="10"/>
      <c r="D155" s="7"/>
      <c r="E155" s="10"/>
      <c r="F155" s="124" t="e">
        <f t="shared" si="4"/>
        <v>#REF!</v>
      </c>
      <c r="G155" s="6"/>
      <c r="AA155" s="11" t="str">
        <f t="shared" si="5"/>
        <v/>
      </c>
      <c r="AB155" s="11" t="str">
        <f>IF(LEN($AA155)=0,"N",IF(LEN($AA155)&gt;1,"Error -- Availability entered in an incorrect format",IF($AA155=#REF!,$AA155,IF($AA155=#REF!,$AA155,IF($AA155=#REF!,$AA155,IF($AA155=#REF!,$AA155,IF($AA155=#REF!,$AA155,IF($AA155=#REF!,$AA155,"Error -- Availability entered in an incorrect format"))))))))</f>
        <v>N</v>
      </c>
    </row>
    <row r="156" spans="1:28" s="11" customFormat="1" x14ac:dyDescent="0.25">
      <c r="A156" s="7">
        <v>144</v>
      </c>
      <c r="B156" s="6"/>
      <c r="C156" s="10"/>
      <c r="D156" s="7"/>
      <c r="E156" s="10"/>
      <c r="F156" s="124" t="e">
        <f t="shared" si="4"/>
        <v>#REF!</v>
      </c>
      <c r="G156" s="6"/>
      <c r="AA156" s="11" t="str">
        <f t="shared" si="5"/>
        <v/>
      </c>
      <c r="AB156" s="11" t="str">
        <f>IF(LEN($AA156)=0,"N",IF(LEN($AA156)&gt;1,"Error -- Availability entered in an incorrect format",IF($AA156=#REF!,$AA156,IF($AA156=#REF!,$AA156,IF($AA156=#REF!,$AA156,IF($AA156=#REF!,$AA156,IF($AA156=#REF!,$AA156,IF($AA156=#REF!,$AA156,"Error -- Availability entered in an incorrect format"))))))))</f>
        <v>N</v>
      </c>
    </row>
    <row r="157" spans="1:28" s="11" customFormat="1" x14ac:dyDescent="0.25">
      <c r="A157" s="7">
        <v>145</v>
      </c>
      <c r="B157" s="6"/>
      <c r="C157" s="10"/>
      <c r="D157" s="7"/>
      <c r="E157" s="10"/>
      <c r="F157" s="124" t="e">
        <f t="shared" si="4"/>
        <v>#REF!</v>
      </c>
      <c r="G157" s="6"/>
      <c r="AA157" s="11" t="str">
        <f t="shared" si="5"/>
        <v/>
      </c>
      <c r="AB157" s="11" t="str">
        <f>IF(LEN($AA157)=0,"N",IF(LEN($AA157)&gt;1,"Error -- Availability entered in an incorrect format",IF($AA157=#REF!,$AA157,IF($AA157=#REF!,$AA157,IF($AA157=#REF!,$AA157,IF($AA157=#REF!,$AA157,IF($AA157=#REF!,$AA157,IF($AA157=#REF!,$AA157,"Error -- Availability entered in an incorrect format"))))))))</f>
        <v>N</v>
      </c>
    </row>
    <row r="158" spans="1:28" s="11" customFormat="1" x14ac:dyDescent="0.25">
      <c r="A158" s="7">
        <v>146</v>
      </c>
      <c r="B158" s="6"/>
      <c r="C158" s="10"/>
      <c r="D158" s="7"/>
      <c r="E158" s="10"/>
      <c r="F158" s="124" t="e">
        <f t="shared" si="4"/>
        <v>#REF!</v>
      </c>
      <c r="G158" s="6"/>
      <c r="AA158" s="11" t="str">
        <f t="shared" si="5"/>
        <v/>
      </c>
      <c r="AB158" s="11" t="str">
        <f>IF(LEN($AA158)=0,"N",IF(LEN($AA158)&gt;1,"Error -- Availability entered in an incorrect format",IF($AA158=#REF!,$AA158,IF($AA158=#REF!,$AA158,IF($AA158=#REF!,$AA158,IF($AA158=#REF!,$AA158,IF($AA158=#REF!,$AA158,IF($AA158=#REF!,$AA158,"Error -- Availability entered in an incorrect format"))))))))</f>
        <v>N</v>
      </c>
    </row>
    <row r="159" spans="1:28" s="11" customFormat="1" x14ac:dyDescent="0.25">
      <c r="A159" s="7">
        <v>147</v>
      </c>
      <c r="B159" s="6"/>
      <c r="C159" s="10"/>
      <c r="D159" s="7"/>
      <c r="E159" s="10"/>
      <c r="F159" s="124" t="e">
        <f t="shared" si="4"/>
        <v>#REF!</v>
      </c>
      <c r="G159" s="6"/>
      <c r="AA159" s="11" t="str">
        <f t="shared" si="5"/>
        <v/>
      </c>
      <c r="AB159" s="11" t="str">
        <f>IF(LEN($AA159)=0,"N",IF(LEN($AA159)&gt;1,"Error -- Availability entered in an incorrect format",IF($AA159=#REF!,$AA159,IF($AA159=#REF!,$AA159,IF($AA159=#REF!,$AA159,IF($AA159=#REF!,$AA159,IF($AA159=#REF!,$AA159,IF($AA159=#REF!,$AA159,"Error -- Availability entered in an incorrect format"))))))))</f>
        <v>N</v>
      </c>
    </row>
    <row r="160" spans="1:28" s="11" customFormat="1" x14ac:dyDescent="0.25">
      <c r="A160" s="7">
        <v>148</v>
      </c>
      <c r="B160" s="6"/>
      <c r="C160" s="10"/>
      <c r="D160" s="7"/>
      <c r="E160" s="10"/>
      <c r="F160" s="124" t="e">
        <f t="shared" si="4"/>
        <v>#REF!</v>
      </c>
      <c r="G160" s="6"/>
      <c r="AA160" s="11" t="str">
        <f t="shared" si="5"/>
        <v/>
      </c>
      <c r="AB160" s="11" t="str">
        <f>IF(LEN($AA160)=0,"N",IF(LEN($AA160)&gt;1,"Error -- Availability entered in an incorrect format",IF($AA160=#REF!,$AA160,IF($AA160=#REF!,$AA160,IF($AA160=#REF!,$AA160,IF($AA160=#REF!,$AA160,IF($AA160=#REF!,$AA160,IF($AA160=#REF!,$AA160,"Error -- Availability entered in an incorrect format"))))))))</f>
        <v>N</v>
      </c>
    </row>
    <row r="161" spans="1:28" s="11" customFormat="1" x14ac:dyDescent="0.25">
      <c r="A161" s="7">
        <v>149</v>
      </c>
      <c r="B161" s="6"/>
      <c r="C161" s="10"/>
      <c r="D161" s="7"/>
      <c r="E161" s="10"/>
      <c r="F161" s="124" t="e">
        <f t="shared" si="4"/>
        <v>#REF!</v>
      </c>
      <c r="G161" s="6"/>
      <c r="AA161" s="11" t="str">
        <f t="shared" si="5"/>
        <v/>
      </c>
      <c r="AB161" s="11" t="str">
        <f>IF(LEN($AA161)=0,"N",IF(LEN($AA161)&gt;1,"Error -- Availability entered in an incorrect format",IF($AA161=#REF!,$AA161,IF($AA161=#REF!,$AA161,IF($AA161=#REF!,$AA161,IF($AA161=#REF!,$AA161,IF($AA161=#REF!,$AA161,IF($AA161=#REF!,$AA161,"Error -- Availability entered in an incorrect format"))))))))</f>
        <v>N</v>
      </c>
    </row>
    <row r="162" spans="1:28" s="11" customFormat="1" x14ac:dyDescent="0.25">
      <c r="A162" s="7">
        <v>150</v>
      </c>
      <c r="B162" s="6"/>
      <c r="C162" s="10"/>
      <c r="D162" s="7"/>
      <c r="E162" s="10"/>
      <c r="F162" s="124" t="e">
        <f t="shared" si="4"/>
        <v>#REF!</v>
      </c>
      <c r="G162" s="6"/>
      <c r="AA162" s="11" t="str">
        <f t="shared" si="5"/>
        <v/>
      </c>
      <c r="AB162" s="11" t="str">
        <f>IF(LEN($AA162)=0,"N",IF(LEN($AA162)&gt;1,"Error -- Availability entered in an incorrect format",IF($AA162=#REF!,$AA162,IF($AA162=#REF!,$AA162,IF($AA162=#REF!,$AA162,IF($AA162=#REF!,$AA162,IF($AA162=#REF!,$AA162,IF($AA162=#REF!,$AA162,"Error -- Availability entered in an incorrect format"))))))))</f>
        <v>N</v>
      </c>
    </row>
    <row r="163" spans="1:28" s="11" customFormat="1" x14ac:dyDescent="0.25">
      <c r="A163" s="7">
        <v>151</v>
      </c>
      <c r="B163" s="6"/>
      <c r="C163" s="10"/>
      <c r="D163" s="7"/>
      <c r="E163" s="10"/>
      <c r="F163" s="124" t="e">
        <f t="shared" si="4"/>
        <v>#REF!</v>
      </c>
      <c r="G163" s="6"/>
      <c r="AA163" s="11" t="str">
        <f t="shared" si="5"/>
        <v/>
      </c>
      <c r="AB163" s="11" t="str">
        <f>IF(LEN($AA163)=0,"N",IF(LEN($AA163)&gt;1,"Error -- Availability entered in an incorrect format",IF($AA163=#REF!,$AA163,IF($AA163=#REF!,$AA163,IF($AA163=#REF!,$AA163,IF($AA163=#REF!,$AA163,IF($AA163=#REF!,$AA163,IF($AA163=#REF!,$AA163,"Error -- Availability entered in an incorrect format"))))))))</f>
        <v>N</v>
      </c>
    </row>
    <row r="164" spans="1:28" s="11" customFormat="1" x14ac:dyDescent="0.25">
      <c r="A164" s="7">
        <v>152</v>
      </c>
      <c r="B164" s="6"/>
      <c r="C164" s="10"/>
      <c r="D164" s="7"/>
      <c r="E164" s="10"/>
      <c r="F164" s="124" t="e">
        <f t="shared" si="4"/>
        <v>#REF!</v>
      </c>
      <c r="G164" s="6"/>
      <c r="AA164" s="11" t="str">
        <f t="shared" si="5"/>
        <v/>
      </c>
      <c r="AB164" s="11" t="str">
        <f>IF(LEN($AA164)=0,"N",IF(LEN($AA164)&gt;1,"Error -- Availability entered in an incorrect format",IF($AA164=#REF!,$AA164,IF($AA164=#REF!,$AA164,IF($AA164=#REF!,$AA164,IF($AA164=#REF!,$AA164,IF($AA164=#REF!,$AA164,IF($AA164=#REF!,$AA164,"Error -- Availability entered in an incorrect format"))))))))</f>
        <v>N</v>
      </c>
    </row>
    <row r="165" spans="1:28" s="11" customFormat="1" x14ac:dyDescent="0.25">
      <c r="A165" s="7">
        <v>153</v>
      </c>
      <c r="B165" s="6"/>
      <c r="C165" s="10"/>
      <c r="D165" s="7"/>
      <c r="E165" s="10"/>
      <c r="F165" s="124" t="e">
        <f t="shared" si="4"/>
        <v>#REF!</v>
      </c>
      <c r="G165" s="6"/>
      <c r="AA165" s="11" t="str">
        <f t="shared" si="5"/>
        <v/>
      </c>
      <c r="AB165" s="11" t="str">
        <f>IF(LEN($AA165)=0,"N",IF(LEN($AA165)&gt;1,"Error -- Availability entered in an incorrect format",IF($AA165=#REF!,$AA165,IF($AA165=#REF!,$AA165,IF($AA165=#REF!,$AA165,IF($AA165=#REF!,$AA165,IF($AA165=#REF!,$AA165,IF($AA165=#REF!,$AA165,"Error -- Availability entered in an incorrect format"))))))))</f>
        <v>N</v>
      </c>
    </row>
    <row r="166" spans="1:28" s="11" customFormat="1" x14ac:dyDescent="0.25">
      <c r="A166" s="7">
        <v>154</v>
      </c>
      <c r="B166" s="6"/>
      <c r="C166" s="10"/>
      <c r="D166" s="7"/>
      <c r="E166" s="10"/>
      <c r="F166" s="124" t="e">
        <f t="shared" si="4"/>
        <v>#REF!</v>
      </c>
      <c r="G166" s="6"/>
      <c r="AA166" s="11" t="str">
        <f t="shared" si="5"/>
        <v/>
      </c>
      <c r="AB166" s="11" t="str">
        <f>IF(LEN($AA166)=0,"N",IF(LEN($AA166)&gt;1,"Error -- Availability entered in an incorrect format",IF($AA166=#REF!,$AA166,IF($AA166=#REF!,$AA166,IF($AA166=#REF!,$AA166,IF($AA166=#REF!,$AA166,IF($AA166=#REF!,$AA166,IF($AA166=#REF!,$AA166,"Error -- Availability entered in an incorrect format"))))))))</f>
        <v>N</v>
      </c>
    </row>
    <row r="167" spans="1:28" s="11" customFormat="1" x14ac:dyDescent="0.25">
      <c r="A167" s="7">
        <v>155</v>
      </c>
      <c r="B167" s="6"/>
      <c r="C167" s="10"/>
      <c r="D167" s="7"/>
      <c r="E167" s="10"/>
      <c r="F167" s="124" t="e">
        <f t="shared" si="4"/>
        <v>#REF!</v>
      </c>
      <c r="G167" s="6"/>
      <c r="AA167" s="11" t="str">
        <f t="shared" si="5"/>
        <v/>
      </c>
      <c r="AB167" s="11" t="str">
        <f>IF(LEN($AA167)=0,"N",IF(LEN($AA167)&gt;1,"Error -- Availability entered in an incorrect format",IF($AA167=#REF!,$AA167,IF($AA167=#REF!,$AA167,IF($AA167=#REF!,$AA167,IF($AA167=#REF!,$AA167,IF($AA167=#REF!,$AA167,IF($AA167=#REF!,$AA167,"Error -- Availability entered in an incorrect format"))))))))</f>
        <v>N</v>
      </c>
    </row>
    <row r="168" spans="1:28" s="11" customFormat="1" x14ac:dyDescent="0.25">
      <c r="A168" s="7">
        <v>156</v>
      </c>
      <c r="B168" s="6"/>
      <c r="C168" s="10"/>
      <c r="D168" s="7"/>
      <c r="E168" s="10"/>
      <c r="F168" s="124" t="e">
        <f t="shared" si="4"/>
        <v>#REF!</v>
      </c>
      <c r="G168" s="6"/>
      <c r="AA168" s="11" t="str">
        <f t="shared" si="5"/>
        <v/>
      </c>
      <c r="AB168" s="11" t="str">
        <f>IF(LEN($AA168)=0,"N",IF(LEN($AA168)&gt;1,"Error -- Availability entered in an incorrect format",IF($AA168=#REF!,$AA168,IF($AA168=#REF!,$AA168,IF($AA168=#REF!,$AA168,IF($AA168=#REF!,$AA168,IF($AA168=#REF!,$AA168,IF($AA168=#REF!,$AA168,"Error -- Availability entered in an incorrect format"))))))))</f>
        <v>N</v>
      </c>
    </row>
    <row r="169" spans="1:28" s="11" customFormat="1" x14ac:dyDescent="0.25">
      <c r="A169" s="7">
        <v>157</v>
      </c>
      <c r="B169" s="6"/>
      <c r="C169" s="10"/>
      <c r="D169" s="7"/>
      <c r="E169" s="10"/>
      <c r="F169" s="124" t="e">
        <f t="shared" si="4"/>
        <v>#REF!</v>
      </c>
      <c r="G169" s="6"/>
      <c r="AA169" s="11" t="str">
        <f t="shared" si="5"/>
        <v/>
      </c>
      <c r="AB169" s="11" t="str">
        <f>IF(LEN($AA169)=0,"N",IF(LEN($AA169)&gt;1,"Error -- Availability entered in an incorrect format",IF($AA169=#REF!,$AA169,IF($AA169=#REF!,$AA169,IF($AA169=#REF!,$AA169,IF($AA169=#REF!,$AA169,IF($AA169=#REF!,$AA169,IF($AA169=#REF!,$AA169,"Error -- Availability entered in an incorrect format"))))))))</f>
        <v>N</v>
      </c>
    </row>
    <row r="170" spans="1:28" s="11" customFormat="1" x14ac:dyDescent="0.25">
      <c r="A170" s="7">
        <v>158</v>
      </c>
      <c r="B170" s="6"/>
      <c r="C170" s="10"/>
      <c r="D170" s="7"/>
      <c r="E170" s="10"/>
      <c r="F170" s="124" t="e">
        <f t="shared" si="4"/>
        <v>#REF!</v>
      </c>
      <c r="G170" s="6"/>
      <c r="AA170" s="11" t="str">
        <f t="shared" si="5"/>
        <v/>
      </c>
      <c r="AB170" s="11" t="str">
        <f>IF(LEN($AA170)=0,"N",IF(LEN($AA170)&gt;1,"Error -- Availability entered in an incorrect format",IF($AA170=#REF!,$AA170,IF($AA170=#REF!,$AA170,IF($AA170=#REF!,$AA170,IF($AA170=#REF!,$AA170,IF($AA170=#REF!,$AA170,IF($AA170=#REF!,$AA170,"Error -- Availability entered in an incorrect format"))))))))</f>
        <v>N</v>
      </c>
    </row>
    <row r="171" spans="1:28" s="11" customFormat="1" x14ac:dyDescent="0.25">
      <c r="A171" s="7">
        <v>159</v>
      </c>
      <c r="B171" s="6"/>
      <c r="C171" s="10"/>
      <c r="D171" s="7"/>
      <c r="E171" s="10"/>
      <c r="F171" s="124" t="e">
        <f t="shared" si="4"/>
        <v>#REF!</v>
      </c>
      <c r="G171" s="6"/>
      <c r="AA171" s="11" t="str">
        <f t="shared" si="5"/>
        <v/>
      </c>
      <c r="AB171" s="11" t="str">
        <f>IF(LEN($AA171)=0,"N",IF(LEN($AA171)&gt;1,"Error -- Availability entered in an incorrect format",IF($AA171=#REF!,$AA171,IF($AA171=#REF!,$AA171,IF($AA171=#REF!,$AA171,IF($AA171=#REF!,$AA171,IF($AA171=#REF!,$AA171,IF($AA171=#REF!,$AA171,"Error -- Availability entered in an incorrect format"))))))))</f>
        <v>N</v>
      </c>
    </row>
    <row r="172" spans="1:28" s="11" customFormat="1" x14ac:dyDescent="0.25">
      <c r="A172" s="7">
        <v>160</v>
      </c>
      <c r="B172" s="6"/>
      <c r="C172" s="10"/>
      <c r="D172" s="7"/>
      <c r="E172" s="10"/>
      <c r="F172" s="124" t="e">
        <f t="shared" si="4"/>
        <v>#REF!</v>
      </c>
      <c r="G172" s="6"/>
      <c r="AA172" s="11" t="str">
        <f t="shared" si="5"/>
        <v/>
      </c>
      <c r="AB172" s="11" t="str">
        <f>IF(LEN($AA172)=0,"N",IF(LEN($AA172)&gt;1,"Error -- Availability entered in an incorrect format",IF($AA172=#REF!,$AA172,IF($AA172=#REF!,$AA172,IF($AA172=#REF!,$AA172,IF($AA172=#REF!,$AA172,IF($AA172=#REF!,$AA172,IF($AA172=#REF!,$AA172,"Error -- Availability entered in an incorrect format"))))))))</f>
        <v>N</v>
      </c>
    </row>
    <row r="173" spans="1:28" s="11" customFormat="1" x14ac:dyDescent="0.25">
      <c r="A173" s="7">
        <v>161</v>
      </c>
      <c r="B173" s="6"/>
      <c r="C173" s="10"/>
      <c r="D173" s="7"/>
      <c r="E173" s="10"/>
      <c r="F173" s="124" t="e">
        <f t="shared" si="4"/>
        <v>#REF!</v>
      </c>
      <c r="G173" s="6"/>
      <c r="AA173" s="11" t="str">
        <f t="shared" si="5"/>
        <v/>
      </c>
      <c r="AB173" s="11" t="str">
        <f>IF(LEN($AA173)=0,"N",IF(LEN($AA173)&gt;1,"Error -- Availability entered in an incorrect format",IF($AA173=#REF!,$AA173,IF($AA173=#REF!,$AA173,IF($AA173=#REF!,$AA173,IF($AA173=#REF!,$AA173,IF($AA173=#REF!,$AA173,IF($AA173=#REF!,$AA173,"Error -- Availability entered in an incorrect format"))))))))</f>
        <v>N</v>
      </c>
    </row>
    <row r="174" spans="1:28" s="11" customFormat="1" x14ac:dyDescent="0.25">
      <c r="A174" s="7">
        <v>162</v>
      </c>
      <c r="B174" s="6"/>
      <c r="C174" s="10"/>
      <c r="D174" s="7"/>
      <c r="E174" s="10"/>
      <c r="F174" s="124" t="e">
        <f t="shared" si="4"/>
        <v>#REF!</v>
      </c>
      <c r="G174" s="6"/>
      <c r="AA174" s="11" t="str">
        <f t="shared" si="5"/>
        <v/>
      </c>
      <c r="AB174" s="11" t="str">
        <f>IF(LEN($AA174)=0,"N",IF(LEN($AA174)&gt;1,"Error -- Availability entered in an incorrect format",IF($AA174=#REF!,$AA174,IF($AA174=#REF!,$AA174,IF($AA174=#REF!,$AA174,IF($AA174=#REF!,$AA174,IF($AA174=#REF!,$AA174,IF($AA174=#REF!,$AA174,"Error -- Availability entered in an incorrect format"))))))))</f>
        <v>N</v>
      </c>
    </row>
    <row r="175" spans="1:28" s="11" customFormat="1" x14ac:dyDescent="0.25">
      <c r="A175" s="7">
        <v>163</v>
      </c>
      <c r="B175" s="6"/>
      <c r="C175" s="10"/>
      <c r="D175" s="7"/>
      <c r="E175" s="10"/>
      <c r="F175" s="124" t="e">
        <f t="shared" si="4"/>
        <v>#REF!</v>
      </c>
      <c r="G175" s="6"/>
      <c r="AA175" s="11" t="str">
        <f t="shared" si="5"/>
        <v/>
      </c>
      <c r="AB175" s="11" t="str">
        <f>IF(LEN($AA175)=0,"N",IF(LEN($AA175)&gt;1,"Error -- Availability entered in an incorrect format",IF($AA175=#REF!,$AA175,IF($AA175=#REF!,$AA175,IF($AA175=#REF!,$AA175,IF($AA175=#REF!,$AA175,IF($AA175=#REF!,$AA175,IF($AA175=#REF!,$AA175,"Error -- Availability entered in an incorrect format"))))))))</f>
        <v>N</v>
      </c>
    </row>
    <row r="176" spans="1:28" s="11" customFormat="1" x14ac:dyDescent="0.25">
      <c r="A176" s="7">
        <v>164</v>
      </c>
      <c r="B176" s="6"/>
      <c r="C176" s="10"/>
      <c r="D176" s="7"/>
      <c r="E176" s="10"/>
      <c r="F176" s="124" t="e">
        <f t="shared" si="4"/>
        <v>#REF!</v>
      </c>
      <c r="G176" s="6"/>
      <c r="AA176" s="11" t="str">
        <f t="shared" si="5"/>
        <v/>
      </c>
      <c r="AB176" s="11" t="str">
        <f>IF(LEN($AA176)=0,"N",IF(LEN($AA176)&gt;1,"Error -- Availability entered in an incorrect format",IF($AA176=#REF!,$AA176,IF($AA176=#REF!,$AA176,IF($AA176=#REF!,$AA176,IF($AA176=#REF!,$AA176,IF($AA176=#REF!,$AA176,IF($AA176=#REF!,$AA176,"Error -- Availability entered in an incorrect format"))))))))</f>
        <v>N</v>
      </c>
    </row>
    <row r="177" spans="1:28" s="11" customFormat="1" x14ac:dyDescent="0.25">
      <c r="A177" s="7">
        <v>165</v>
      </c>
      <c r="B177" s="6"/>
      <c r="C177" s="10"/>
      <c r="D177" s="7"/>
      <c r="E177" s="10"/>
      <c r="F177" s="124" t="e">
        <f t="shared" si="4"/>
        <v>#REF!</v>
      </c>
      <c r="G177" s="6"/>
      <c r="AA177" s="11" t="str">
        <f t="shared" si="5"/>
        <v/>
      </c>
      <c r="AB177" s="11" t="str">
        <f>IF(LEN($AA177)=0,"N",IF(LEN($AA177)&gt;1,"Error -- Availability entered in an incorrect format",IF($AA177=#REF!,$AA177,IF($AA177=#REF!,$AA177,IF($AA177=#REF!,$AA177,IF($AA177=#REF!,$AA177,IF($AA177=#REF!,$AA177,IF($AA177=#REF!,$AA177,"Error -- Availability entered in an incorrect format"))))))))</f>
        <v>N</v>
      </c>
    </row>
    <row r="178" spans="1:28" s="11" customFormat="1" x14ac:dyDescent="0.25">
      <c r="A178" s="7">
        <v>166</v>
      </c>
      <c r="B178" s="6"/>
      <c r="C178" s="10"/>
      <c r="D178" s="7"/>
      <c r="E178" s="10"/>
      <c r="F178" s="124" t="e">
        <f t="shared" si="4"/>
        <v>#REF!</v>
      </c>
      <c r="G178" s="6"/>
      <c r="AA178" s="11" t="str">
        <f t="shared" si="5"/>
        <v/>
      </c>
      <c r="AB178" s="11" t="str">
        <f>IF(LEN($AA178)=0,"N",IF(LEN($AA178)&gt;1,"Error -- Availability entered in an incorrect format",IF($AA178=#REF!,$AA178,IF($AA178=#REF!,$AA178,IF($AA178=#REF!,$AA178,IF($AA178=#REF!,$AA178,IF($AA178=#REF!,$AA178,IF($AA178=#REF!,$AA178,"Error -- Availability entered in an incorrect format"))))))))</f>
        <v>N</v>
      </c>
    </row>
    <row r="179" spans="1:28" s="11" customFormat="1" x14ac:dyDescent="0.25">
      <c r="A179" s="7">
        <v>167</v>
      </c>
      <c r="B179" s="6"/>
      <c r="C179" s="10"/>
      <c r="D179" s="7"/>
      <c r="E179" s="10"/>
      <c r="F179" s="124" t="e">
        <f t="shared" si="4"/>
        <v>#REF!</v>
      </c>
      <c r="G179" s="6"/>
      <c r="AA179" s="11" t="str">
        <f t="shared" si="5"/>
        <v/>
      </c>
      <c r="AB179" s="11" t="str">
        <f>IF(LEN($AA179)=0,"N",IF(LEN($AA179)&gt;1,"Error -- Availability entered in an incorrect format",IF($AA179=#REF!,$AA179,IF($AA179=#REF!,$AA179,IF($AA179=#REF!,$AA179,IF($AA179=#REF!,$AA179,IF($AA179=#REF!,$AA179,IF($AA179=#REF!,$AA179,"Error -- Availability entered in an incorrect format"))))))))</f>
        <v>N</v>
      </c>
    </row>
    <row r="180" spans="1:28" s="11" customFormat="1" x14ac:dyDescent="0.25">
      <c r="A180" s="7">
        <v>168</v>
      </c>
      <c r="B180" s="6"/>
      <c r="C180" s="10"/>
      <c r="D180" s="7"/>
      <c r="E180" s="10"/>
      <c r="F180" s="124" t="e">
        <f t="shared" si="4"/>
        <v>#REF!</v>
      </c>
      <c r="G180" s="6"/>
      <c r="AA180" s="11" t="str">
        <f t="shared" si="5"/>
        <v/>
      </c>
      <c r="AB180" s="11" t="str">
        <f>IF(LEN($AA180)=0,"N",IF(LEN($AA180)&gt;1,"Error -- Availability entered in an incorrect format",IF($AA180=#REF!,$AA180,IF($AA180=#REF!,$AA180,IF($AA180=#REF!,$AA180,IF($AA180=#REF!,$AA180,IF($AA180=#REF!,$AA180,IF($AA180=#REF!,$AA180,"Error -- Availability entered in an incorrect format"))))))))</f>
        <v>N</v>
      </c>
    </row>
    <row r="181" spans="1:28" s="11" customFormat="1" x14ac:dyDescent="0.25">
      <c r="A181" s="7">
        <v>169</v>
      </c>
      <c r="B181" s="6"/>
      <c r="C181" s="10"/>
      <c r="D181" s="7"/>
      <c r="E181" s="10"/>
      <c r="F181" s="124" t="e">
        <f t="shared" si="4"/>
        <v>#REF!</v>
      </c>
      <c r="G181" s="6"/>
      <c r="AA181" s="11" t="str">
        <f t="shared" si="5"/>
        <v/>
      </c>
      <c r="AB181" s="11" t="str">
        <f>IF(LEN($AA181)=0,"N",IF(LEN($AA181)&gt;1,"Error -- Availability entered in an incorrect format",IF($AA181=#REF!,$AA181,IF($AA181=#REF!,$AA181,IF($AA181=#REF!,$AA181,IF($AA181=#REF!,$AA181,IF($AA181=#REF!,$AA181,IF($AA181=#REF!,$AA181,"Error -- Availability entered in an incorrect format"))))))))</f>
        <v>N</v>
      </c>
    </row>
    <row r="182" spans="1:28" s="11" customFormat="1" x14ac:dyDescent="0.25">
      <c r="A182" s="7">
        <v>170</v>
      </c>
      <c r="B182" s="6"/>
      <c r="C182" s="10"/>
      <c r="D182" s="7"/>
      <c r="E182" s="10"/>
      <c r="F182" s="124" t="e">
        <f t="shared" si="4"/>
        <v>#REF!</v>
      </c>
      <c r="G182" s="6"/>
      <c r="AA182" s="11" t="str">
        <f t="shared" si="5"/>
        <v/>
      </c>
      <c r="AB182" s="11" t="str">
        <f>IF(LEN($AA182)=0,"N",IF(LEN($AA182)&gt;1,"Error -- Availability entered in an incorrect format",IF($AA182=#REF!,$AA182,IF($AA182=#REF!,$AA182,IF($AA182=#REF!,$AA182,IF($AA182=#REF!,$AA182,IF($AA182=#REF!,$AA182,IF($AA182=#REF!,$AA182,"Error -- Availability entered in an incorrect format"))))))))</f>
        <v>N</v>
      </c>
    </row>
    <row r="183" spans="1:28" s="11" customFormat="1" x14ac:dyDescent="0.25">
      <c r="A183" s="7">
        <v>171</v>
      </c>
      <c r="B183" s="6"/>
      <c r="C183" s="10"/>
      <c r="D183" s="7"/>
      <c r="E183" s="10"/>
      <c r="F183" s="124" t="e">
        <f t="shared" si="4"/>
        <v>#REF!</v>
      </c>
      <c r="G183" s="6"/>
      <c r="AA183" s="11" t="str">
        <f t="shared" si="5"/>
        <v/>
      </c>
      <c r="AB183" s="11" t="str">
        <f>IF(LEN($AA183)=0,"N",IF(LEN($AA183)&gt;1,"Error -- Availability entered in an incorrect format",IF($AA183=#REF!,$AA183,IF($AA183=#REF!,$AA183,IF($AA183=#REF!,$AA183,IF($AA183=#REF!,$AA183,IF($AA183=#REF!,$AA183,IF($AA183=#REF!,$AA183,"Error -- Availability entered in an incorrect format"))))))))</f>
        <v>N</v>
      </c>
    </row>
    <row r="184" spans="1:28" s="11" customFormat="1" x14ac:dyDescent="0.25">
      <c r="A184" s="7">
        <v>172</v>
      </c>
      <c r="B184" s="6"/>
      <c r="C184" s="10"/>
      <c r="D184" s="7"/>
      <c r="E184" s="10"/>
      <c r="F184" s="124" t="e">
        <f t="shared" si="4"/>
        <v>#REF!</v>
      </c>
      <c r="G184" s="6"/>
      <c r="AA184" s="11" t="str">
        <f t="shared" si="5"/>
        <v/>
      </c>
      <c r="AB184" s="11" t="str">
        <f>IF(LEN($AA184)=0,"N",IF(LEN($AA184)&gt;1,"Error -- Availability entered in an incorrect format",IF($AA184=#REF!,$AA184,IF($AA184=#REF!,$AA184,IF($AA184=#REF!,$AA184,IF($AA184=#REF!,$AA184,IF($AA184=#REF!,$AA184,IF($AA184=#REF!,$AA184,"Error -- Availability entered in an incorrect format"))))))))</f>
        <v>N</v>
      </c>
    </row>
    <row r="185" spans="1:28" s="11" customFormat="1" x14ac:dyDescent="0.25">
      <c r="A185" s="7">
        <v>173</v>
      </c>
      <c r="B185" s="6"/>
      <c r="C185" s="10"/>
      <c r="D185" s="7"/>
      <c r="E185" s="10"/>
      <c r="F185" s="124" t="e">
        <f t="shared" si="4"/>
        <v>#REF!</v>
      </c>
      <c r="G185" s="6"/>
      <c r="AA185" s="11" t="str">
        <f t="shared" si="5"/>
        <v/>
      </c>
      <c r="AB185" s="11" t="str">
        <f>IF(LEN($AA185)=0,"N",IF(LEN($AA185)&gt;1,"Error -- Availability entered in an incorrect format",IF($AA185=#REF!,$AA185,IF($AA185=#REF!,$AA185,IF($AA185=#REF!,$AA185,IF($AA185=#REF!,$AA185,IF($AA185=#REF!,$AA185,IF($AA185=#REF!,$AA185,"Error -- Availability entered in an incorrect format"))))))))</f>
        <v>N</v>
      </c>
    </row>
    <row r="186" spans="1:28" s="11" customFormat="1" x14ac:dyDescent="0.25">
      <c r="A186" s="7">
        <v>174</v>
      </c>
      <c r="B186" s="6"/>
      <c r="C186" s="10"/>
      <c r="D186" s="7"/>
      <c r="E186" s="10"/>
      <c r="F186" s="124" t="e">
        <f t="shared" si="4"/>
        <v>#REF!</v>
      </c>
      <c r="G186" s="6"/>
      <c r="AA186" s="11" t="str">
        <f t="shared" si="5"/>
        <v/>
      </c>
      <c r="AB186" s="11" t="str">
        <f>IF(LEN($AA186)=0,"N",IF(LEN($AA186)&gt;1,"Error -- Availability entered in an incorrect format",IF($AA186=#REF!,$AA186,IF($AA186=#REF!,$AA186,IF($AA186=#REF!,$AA186,IF($AA186=#REF!,$AA186,IF($AA186=#REF!,$AA186,IF($AA186=#REF!,$AA186,"Error -- Availability entered in an incorrect format"))))))))</f>
        <v>N</v>
      </c>
    </row>
    <row r="187" spans="1:28" s="11" customFormat="1" x14ac:dyDescent="0.25">
      <c r="A187" s="7">
        <v>175</v>
      </c>
      <c r="B187" s="6"/>
      <c r="C187" s="10"/>
      <c r="D187" s="7"/>
      <c r="E187" s="10"/>
      <c r="F187" s="124" t="e">
        <f t="shared" si="4"/>
        <v>#REF!</v>
      </c>
      <c r="G187" s="6"/>
      <c r="AA187" s="11" t="str">
        <f t="shared" si="5"/>
        <v/>
      </c>
      <c r="AB187" s="11" t="str">
        <f>IF(LEN($AA187)=0,"N",IF(LEN($AA187)&gt;1,"Error -- Availability entered in an incorrect format",IF($AA187=#REF!,$AA187,IF($AA187=#REF!,$AA187,IF($AA187=#REF!,$AA187,IF($AA187=#REF!,$AA187,IF($AA187=#REF!,$AA187,IF($AA187=#REF!,$AA187,"Error -- Availability entered in an incorrect format"))))))))</f>
        <v>N</v>
      </c>
    </row>
    <row r="188" spans="1:28" s="11" customFormat="1" x14ac:dyDescent="0.25">
      <c r="A188" s="7">
        <v>176</v>
      </c>
      <c r="B188" s="6"/>
      <c r="C188" s="10"/>
      <c r="D188" s="7"/>
      <c r="E188" s="10"/>
      <c r="F188" s="124" t="e">
        <f t="shared" si="4"/>
        <v>#REF!</v>
      </c>
      <c r="G188" s="6"/>
      <c r="AA188" s="11" t="str">
        <f t="shared" si="5"/>
        <v/>
      </c>
      <c r="AB188" s="11" t="str">
        <f>IF(LEN($AA188)=0,"N",IF(LEN($AA188)&gt;1,"Error -- Availability entered in an incorrect format",IF($AA188=#REF!,$AA188,IF($AA188=#REF!,$AA188,IF($AA188=#REF!,$AA188,IF($AA188=#REF!,$AA188,IF($AA188=#REF!,$AA188,IF($AA188=#REF!,$AA188,"Error -- Availability entered in an incorrect format"))))))))</f>
        <v>N</v>
      </c>
    </row>
    <row r="189" spans="1:28" s="11" customFormat="1" x14ac:dyDescent="0.25">
      <c r="A189" s="7">
        <v>177</v>
      </c>
      <c r="B189" s="6"/>
      <c r="C189" s="10"/>
      <c r="D189" s="7"/>
      <c r="E189" s="10"/>
      <c r="F189" s="124" t="e">
        <f t="shared" si="4"/>
        <v>#REF!</v>
      </c>
      <c r="G189" s="6"/>
      <c r="AA189" s="11" t="str">
        <f t="shared" si="5"/>
        <v/>
      </c>
      <c r="AB189" s="11" t="str">
        <f>IF(LEN($AA189)=0,"N",IF(LEN($AA189)&gt;1,"Error -- Availability entered in an incorrect format",IF($AA189=#REF!,$AA189,IF($AA189=#REF!,$AA189,IF($AA189=#REF!,$AA189,IF($AA189=#REF!,$AA189,IF($AA189=#REF!,$AA189,IF($AA189=#REF!,$AA189,"Error -- Availability entered in an incorrect format"))))))))</f>
        <v>N</v>
      </c>
    </row>
    <row r="190" spans="1:28" s="11" customFormat="1" x14ac:dyDescent="0.25">
      <c r="A190" s="7">
        <v>178</v>
      </c>
      <c r="B190" s="6"/>
      <c r="C190" s="10"/>
      <c r="D190" s="7"/>
      <c r="E190" s="10"/>
      <c r="F190" s="124" t="e">
        <f t="shared" si="4"/>
        <v>#REF!</v>
      </c>
      <c r="G190" s="6"/>
      <c r="AA190" s="11" t="str">
        <f t="shared" si="5"/>
        <v/>
      </c>
      <c r="AB190" s="11" t="str">
        <f>IF(LEN($AA190)=0,"N",IF(LEN($AA190)&gt;1,"Error -- Availability entered in an incorrect format",IF($AA190=#REF!,$AA190,IF($AA190=#REF!,$AA190,IF($AA190=#REF!,$AA190,IF($AA190=#REF!,$AA190,IF($AA190=#REF!,$AA190,IF($AA190=#REF!,$AA190,"Error -- Availability entered in an incorrect format"))))))))</f>
        <v>N</v>
      </c>
    </row>
    <row r="191" spans="1:28" s="11" customFormat="1" x14ac:dyDescent="0.25">
      <c r="A191" s="7">
        <v>179</v>
      </c>
      <c r="B191" s="6"/>
      <c r="C191" s="10"/>
      <c r="D191" s="7"/>
      <c r="E191" s="10"/>
      <c r="F191" s="124" t="e">
        <f t="shared" si="4"/>
        <v>#REF!</v>
      </c>
      <c r="G191" s="6"/>
      <c r="AA191" s="11" t="str">
        <f t="shared" si="5"/>
        <v/>
      </c>
      <c r="AB191" s="11" t="str">
        <f>IF(LEN($AA191)=0,"N",IF(LEN($AA191)&gt;1,"Error -- Availability entered in an incorrect format",IF($AA191=#REF!,$AA191,IF($AA191=#REF!,$AA191,IF($AA191=#REF!,$AA191,IF($AA191=#REF!,$AA191,IF($AA191=#REF!,$AA191,IF($AA191=#REF!,$AA191,"Error -- Availability entered in an incorrect format"))))))))</f>
        <v>N</v>
      </c>
    </row>
    <row r="192" spans="1:28" s="11" customFormat="1" x14ac:dyDescent="0.25">
      <c r="A192" s="7">
        <v>180</v>
      </c>
      <c r="B192" s="6"/>
      <c r="C192" s="10"/>
      <c r="D192" s="7"/>
      <c r="E192" s="10"/>
      <c r="F192" s="124" t="e">
        <f t="shared" si="4"/>
        <v>#REF!</v>
      </c>
      <c r="G192" s="6"/>
      <c r="AA192" s="11" t="str">
        <f t="shared" si="5"/>
        <v/>
      </c>
      <c r="AB192" s="11" t="str">
        <f>IF(LEN($AA192)=0,"N",IF(LEN($AA192)&gt;1,"Error -- Availability entered in an incorrect format",IF($AA192=#REF!,$AA192,IF($AA192=#REF!,$AA192,IF($AA192=#REF!,$AA192,IF($AA192=#REF!,$AA192,IF($AA192=#REF!,$AA192,IF($AA192=#REF!,$AA192,"Error -- Availability entered in an incorrect format"))))))))</f>
        <v>N</v>
      </c>
    </row>
    <row r="193" spans="1:28" s="11" customFormat="1" x14ac:dyDescent="0.25">
      <c r="A193" s="7">
        <v>181</v>
      </c>
      <c r="B193" s="6"/>
      <c r="C193" s="10"/>
      <c r="D193" s="7"/>
      <c r="E193" s="10"/>
      <c r="F193" s="124" t="e">
        <f t="shared" si="4"/>
        <v>#REF!</v>
      </c>
      <c r="G193" s="6"/>
      <c r="AA193" s="11" t="str">
        <f t="shared" si="5"/>
        <v/>
      </c>
      <c r="AB193" s="11" t="str">
        <f>IF(LEN($AA193)=0,"N",IF(LEN($AA193)&gt;1,"Error -- Availability entered in an incorrect format",IF($AA193=#REF!,$AA193,IF($AA193=#REF!,$AA193,IF($AA193=#REF!,$AA193,IF($AA193=#REF!,$AA193,IF($AA193=#REF!,$AA193,IF($AA193=#REF!,$AA193,"Error -- Availability entered in an incorrect format"))))))))</f>
        <v>N</v>
      </c>
    </row>
    <row r="194" spans="1:28" s="11" customFormat="1" x14ac:dyDescent="0.25">
      <c r="A194" s="7">
        <v>182</v>
      </c>
      <c r="B194" s="6"/>
      <c r="C194" s="10"/>
      <c r="D194" s="7"/>
      <c r="E194" s="10"/>
      <c r="F194" s="124" t="e">
        <f t="shared" si="4"/>
        <v>#REF!</v>
      </c>
      <c r="G194" s="6"/>
      <c r="AA194" s="11" t="str">
        <f t="shared" si="5"/>
        <v/>
      </c>
      <c r="AB194" s="11" t="str">
        <f>IF(LEN($AA194)=0,"N",IF(LEN($AA194)&gt;1,"Error -- Availability entered in an incorrect format",IF($AA194=#REF!,$AA194,IF($AA194=#REF!,$AA194,IF($AA194=#REF!,$AA194,IF($AA194=#REF!,$AA194,IF($AA194=#REF!,$AA194,IF($AA194=#REF!,$AA194,"Error -- Availability entered in an incorrect format"))))))))</f>
        <v>N</v>
      </c>
    </row>
    <row r="195" spans="1:28" s="11" customFormat="1" x14ac:dyDescent="0.25">
      <c r="A195" s="7">
        <v>183</v>
      </c>
      <c r="B195" s="6"/>
      <c r="C195" s="10"/>
      <c r="D195" s="7"/>
      <c r="E195" s="10"/>
      <c r="F195" s="124" t="e">
        <f t="shared" si="4"/>
        <v>#REF!</v>
      </c>
      <c r="G195" s="6"/>
      <c r="AA195" s="11" t="str">
        <f t="shared" si="5"/>
        <v/>
      </c>
      <c r="AB195" s="11" t="str">
        <f>IF(LEN($AA195)=0,"N",IF(LEN($AA195)&gt;1,"Error -- Availability entered in an incorrect format",IF($AA195=#REF!,$AA195,IF($AA195=#REF!,$AA195,IF($AA195=#REF!,$AA195,IF($AA195=#REF!,$AA195,IF($AA195=#REF!,$AA195,IF($AA195=#REF!,$AA195,"Error -- Availability entered in an incorrect format"))))))))</f>
        <v>N</v>
      </c>
    </row>
    <row r="196" spans="1:28" s="11" customFormat="1" x14ac:dyDescent="0.25">
      <c r="A196" s="7">
        <v>184</v>
      </c>
      <c r="B196" s="6"/>
      <c r="C196" s="10"/>
      <c r="D196" s="7"/>
      <c r="E196" s="10"/>
      <c r="F196" s="124" t="e">
        <f t="shared" si="4"/>
        <v>#REF!</v>
      </c>
      <c r="G196" s="6"/>
      <c r="AA196" s="11" t="str">
        <f t="shared" si="5"/>
        <v/>
      </c>
      <c r="AB196" s="11" t="str">
        <f>IF(LEN($AA196)=0,"N",IF(LEN($AA196)&gt;1,"Error -- Availability entered in an incorrect format",IF($AA196=#REF!,$AA196,IF($AA196=#REF!,$AA196,IF($AA196=#REF!,$AA196,IF($AA196=#REF!,$AA196,IF($AA196=#REF!,$AA196,IF($AA196=#REF!,$AA196,"Error -- Availability entered in an incorrect format"))))))))</f>
        <v>N</v>
      </c>
    </row>
    <row r="197" spans="1:28" s="11" customFormat="1" x14ac:dyDescent="0.25">
      <c r="A197" s="7">
        <v>185</v>
      </c>
      <c r="B197" s="6"/>
      <c r="C197" s="10"/>
      <c r="D197" s="7"/>
      <c r="E197" s="10"/>
      <c r="F197" s="124" t="e">
        <f t="shared" si="4"/>
        <v>#REF!</v>
      </c>
      <c r="G197" s="6"/>
      <c r="AA197" s="11" t="str">
        <f t="shared" si="5"/>
        <v/>
      </c>
      <c r="AB197" s="11" t="str">
        <f>IF(LEN($AA197)=0,"N",IF(LEN($AA197)&gt;1,"Error -- Availability entered in an incorrect format",IF($AA197=#REF!,$AA197,IF($AA197=#REF!,$AA197,IF($AA197=#REF!,$AA197,IF($AA197=#REF!,$AA197,IF($AA197=#REF!,$AA197,IF($AA197=#REF!,$AA197,"Error -- Availability entered in an incorrect format"))))))))</f>
        <v>N</v>
      </c>
    </row>
    <row r="198" spans="1:28" s="11" customFormat="1" x14ac:dyDescent="0.25">
      <c r="A198" s="7">
        <v>186</v>
      </c>
      <c r="B198" s="6"/>
      <c r="C198" s="10"/>
      <c r="D198" s="7"/>
      <c r="E198" s="10"/>
      <c r="F198" s="124" t="e">
        <f t="shared" si="4"/>
        <v>#REF!</v>
      </c>
      <c r="G198" s="6"/>
      <c r="AA198" s="11" t="str">
        <f t="shared" si="5"/>
        <v/>
      </c>
      <c r="AB198" s="11" t="str">
        <f>IF(LEN($AA198)=0,"N",IF(LEN($AA198)&gt;1,"Error -- Availability entered in an incorrect format",IF($AA198=#REF!,$AA198,IF($AA198=#REF!,$AA198,IF($AA198=#REF!,$AA198,IF($AA198=#REF!,$AA198,IF($AA198=#REF!,$AA198,IF($AA198=#REF!,$AA198,"Error -- Availability entered in an incorrect format"))))))))</f>
        <v>N</v>
      </c>
    </row>
    <row r="199" spans="1:28" s="11" customFormat="1" x14ac:dyDescent="0.25">
      <c r="A199" s="7">
        <v>187</v>
      </c>
      <c r="B199" s="6"/>
      <c r="C199" s="10"/>
      <c r="D199" s="7"/>
      <c r="E199" s="10"/>
      <c r="F199" s="124" t="e">
        <f t="shared" si="4"/>
        <v>#REF!</v>
      </c>
      <c r="G199" s="6"/>
      <c r="AA199" s="11" t="str">
        <f t="shared" si="5"/>
        <v/>
      </c>
      <c r="AB199" s="11" t="str">
        <f>IF(LEN($AA199)=0,"N",IF(LEN($AA199)&gt;1,"Error -- Availability entered in an incorrect format",IF($AA199=#REF!,$AA199,IF($AA199=#REF!,$AA199,IF($AA199=#REF!,$AA199,IF($AA199=#REF!,$AA199,IF($AA199=#REF!,$AA199,IF($AA199=#REF!,$AA199,"Error -- Availability entered in an incorrect format"))))))))</f>
        <v>N</v>
      </c>
    </row>
    <row r="200" spans="1:28" s="11" customFormat="1" x14ac:dyDescent="0.25">
      <c r="A200" s="7">
        <v>188</v>
      </c>
      <c r="B200" s="6"/>
      <c r="C200" s="10"/>
      <c r="D200" s="7"/>
      <c r="E200" s="10"/>
      <c r="F200" s="124" t="e">
        <f t="shared" si="4"/>
        <v>#REF!</v>
      </c>
      <c r="G200" s="6"/>
      <c r="AA200" s="11" t="str">
        <f t="shared" si="5"/>
        <v/>
      </c>
      <c r="AB200" s="11" t="str">
        <f>IF(LEN($AA200)=0,"N",IF(LEN($AA200)&gt;1,"Error -- Availability entered in an incorrect format",IF($AA200=#REF!,$AA200,IF($AA200=#REF!,$AA200,IF($AA200=#REF!,$AA200,IF($AA200=#REF!,$AA200,IF($AA200=#REF!,$AA200,IF($AA200=#REF!,$AA200,"Error -- Availability entered in an incorrect format"))))))))</f>
        <v>N</v>
      </c>
    </row>
    <row r="201" spans="1:28" s="11" customFormat="1" x14ac:dyDescent="0.25">
      <c r="A201" s="7">
        <v>189</v>
      </c>
      <c r="B201" s="6"/>
      <c r="C201" s="10"/>
      <c r="D201" s="7"/>
      <c r="E201" s="10"/>
      <c r="F201" s="124" t="e">
        <f t="shared" si="4"/>
        <v>#REF!</v>
      </c>
      <c r="G201" s="6"/>
      <c r="AA201" s="11" t="str">
        <f t="shared" si="5"/>
        <v/>
      </c>
      <c r="AB201" s="11" t="str">
        <f>IF(LEN($AA201)=0,"N",IF(LEN($AA201)&gt;1,"Error -- Availability entered in an incorrect format",IF($AA201=#REF!,$AA201,IF($AA201=#REF!,$AA201,IF($AA201=#REF!,$AA201,IF($AA201=#REF!,$AA201,IF($AA201=#REF!,$AA201,IF($AA201=#REF!,$AA201,"Error -- Availability entered in an incorrect format"))))))))</f>
        <v>N</v>
      </c>
    </row>
    <row r="202" spans="1:28" s="11" customFormat="1" x14ac:dyDescent="0.25">
      <c r="A202" s="7">
        <v>190</v>
      </c>
      <c r="B202" s="6"/>
      <c r="C202" s="10"/>
      <c r="D202" s="7"/>
      <c r="E202" s="10"/>
      <c r="F202" s="124" t="e">
        <f t="shared" si="4"/>
        <v>#REF!</v>
      </c>
      <c r="G202" s="6"/>
      <c r="AA202" s="11" t="str">
        <f t="shared" si="5"/>
        <v/>
      </c>
      <c r="AB202" s="11" t="str">
        <f>IF(LEN($AA202)=0,"N",IF(LEN($AA202)&gt;1,"Error -- Availability entered in an incorrect format",IF($AA202=#REF!,$AA202,IF($AA202=#REF!,$AA202,IF($AA202=#REF!,$AA202,IF($AA202=#REF!,$AA202,IF($AA202=#REF!,$AA202,IF($AA202=#REF!,$AA202,"Error -- Availability entered in an incorrect format"))))))))</f>
        <v>N</v>
      </c>
    </row>
    <row r="203" spans="1:28" s="11" customFormat="1" x14ac:dyDescent="0.25">
      <c r="A203" s="7">
        <v>191</v>
      </c>
      <c r="B203" s="6"/>
      <c r="C203" s="10"/>
      <c r="D203" s="7"/>
      <c r="E203" s="10"/>
      <c r="F203" s="124" t="e">
        <f t="shared" si="4"/>
        <v>#REF!</v>
      </c>
      <c r="G203" s="6"/>
      <c r="AA203" s="11" t="str">
        <f t="shared" si="5"/>
        <v/>
      </c>
      <c r="AB203" s="11" t="str">
        <f>IF(LEN($AA203)=0,"N",IF(LEN($AA203)&gt;1,"Error -- Availability entered in an incorrect format",IF($AA203=#REF!,$AA203,IF($AA203=#REF!,$AA203,IF($AA203=#REF!,$AA203,IF($AA203=#REF!,$AA203,IF($AA203=#REF!,$AA203,IF($AA203=#REF!,$AA203,"Error -- Availability entered in an incorrect format"))))))))</f>
        <v>N</v>
      </c>
    </row>
    <row r="204" spans="1:28" s="11" customFormat="1" x14ac:dyDescent="0.25">
      <c r="A204" s="7">
        <v>192</v>
      </c>
      <c r="B204" s="6"/>
      <c r="C204" s="10"/>
      <c r="D204" s="7"/>
      <c r="E204" s="10"/>
      <c r="F204" s="124" t="e">
        <f t="shared" si="4"/>
        <v>#REF!</v>
      </c>
      <c r="G204" s="6"/>
      <c r="AA204" s="11" t="str">
        <f t="shared" si="5"/>
        <v/>
      </c>
      <c r="AB204" s="11" t="str">
        <f>IF(LEN($AA204)=0,"N",IF(LEN($AA204)&gt;1,"Error -- Availability entered in an incorrect format",IF($AA204=#REF!,$AA204,IF($AA204=#REF!,$AA204,IF($AA204=#REF!,$AA204,IF($AA204=#REF!,$AA204,IF($AA204=#REF!,$AA204,IF($AA204=#REF!,$AA204,"Error -- Availability entered in an incorrect format"))))))))</f>
        <v>N</v>
      </c>
    </row>
    <row r="205" spans="1:28" s="11" customFormat="1" x14ac:dyDescent="0.25">
      <c r="A205" s="7">
        <v>193</v>
      </c>
      <c r="B205" s="6"/>
      <c r="C205" s="10"/>
      <c r="D205" s="7"/>
      <c r="E205" s="10"/>
      <c r="F205" s="124" t="e">
        <f t="shared" si="4"/>
        <v>#REF!</v>
      </c>
      <c r="G205" s="6"/>
      <c r="AA205" s="11" t="str">
        <f t="shared" si="5"/>
        <v/>
      </c>
      <c r="AB205" s="11" t="str">
        <f>IF(LEN($AA205)=0,"N",IF(LEN($AA205)&gt;1,"Error -- Availability entered in an incorrect format",IF($AA205=#REF!,$AA205,IF($AA205=#REF!,$AA205,IF($AA205=#REF!,$AA205,IF($AA205=#REF!,$AA205,IF($AA205=#REF!,$AA205,IF($AA205=#REF!,$AA205,"Error -- Availability entered in an incorrect format"))))))))</f>
        <v>N</v>
      </c>
    </row>
    <row r="206" spans="1:28" s="11" customFormat="1" x14ac:dyDescent="0.25">
      <c r="A206" s="7">
        <v>194</v>
      </c>
      <c r="B206" s="6"/>
      <c r="C206" s="10"/>
      <c r="D206" s="7"/>
      <c r="E206" s="10"/>
      <c r="F206" s="124" t="e">
        <f t="shared" ref="F206:F269" si="6">IF($D$10=$A$9,"N/A",$D$10)</f>
        <v>#REF!</v>
      </c>
      <c r="G206" s="6"/>
      <c r="AA206" s="11" t="str">
        <f t="shared" ref="AA206:AA269" si="7">TRIM($D206)</f>
        <v/>
      </c>
      <c r="AB206" s="11" t="str">
        <f>IF(LEN($AA206)=0,"N",IF(LEN($AA206)&gt;1,"Error -- Availability entered in an incorrect format",IF($AA206=#REF!,$AA206,IF($AA206=#REF!,$AA206,IF($AA206=#REF!,$AA206,IF($AA206=#REF!,$AA206,IF($AA206=#REF!,$AA206,IF($AA206=#REF!,$AA206,"Error -- Availability entered in an incorrect format"))))))))</f>
        <v>N</v>
      </c>
    </row>
    <row r="207" spans="1:28" s="11" customFormat="1" x14ac:dyDescent="0.25">
      <c r="A207" s="7">
        <v>195</v>
      </c>
      <c r="B207" s="6"/>
      <c r="C207" s="10"/>
      <c r="D207" s="7"/>
      <c r="E207" s="10"/>
      <c r="F207" s="124" t="e">
        <f t="shared" si="6"/>
        <v>#REF!</v>
      </c>
      <c r="G207" s="6"/>
      <c r="AA207" s="11" t="str">
        <f t="shared" si="7"/>
        <v/>
      </c>
      <c r="AB207" s="11" t="str">
        <f>IF(LEN($AA207)=0,"N",IF(LEN($AA207)&gt;1,"Error -- Availability entered in an incorrect format",IF($AA207=#REF!,$AA207,IF($AA207=#REF!,$AA207,IF($AA207=#REF!,$AA207,IF($AA207=#REF!,$AA207,IF($AA207=#REF!,$AA207,IF($AA207=#REF!,$AA207,"Error -- Availability entered in an incorrect format"))))))))</f>
        <v>N</v>
      </c>
    </row>
    <row r="208" spans="1:28" s="11" customFormat="1" x14ac:dyDescent="0.25">
      <c r="A208" s="7">
        <v>196</v>
      </c>
      <c r="B208" s="6"/>
      <c r="C208" s="10"/>
      <c r="D208" s="7"/>
      <c r="E208" s="10"/>
      <c r="F208" s="124" t="e">
        <f t="shared" si="6"/>
        <v>#REF!</v>
      </c>
      <c r="G208" s="6"/>
      <c r="AA208" s="11" t="str">
        <f t="shared" si="7"/>
        <v/>
      </c>
      <c r="AB208" s="11" t="str">
        <f>IF(LEN($AA208)=0,"N",IF(LEN($AA208)&gt;1,"Error -- Availability entered in an incorrect format",IF($AA208=#REF!,$AA208,IF($AA208=#REF!,$AA208,IF($AA208=#REF!,$AA208,IF($AA208=#REF!,$AA208,IF($AA208=#REF!,$AA208,IF($AA208=#REF!,$AA208,"Error -- Availability entered in an incorrect format"))))))))</f>
        <v>N</v>
      </c>
    </row>
    <row r="209" spans="1:28" s="11" customFormat="1" x14ac:dyDescent="0.25">
      <c r="A209" s="7">
        <v>197</v>
      </c>
      <c r="B209" s="6"/>
      <c r="C209" s="10"/>
      <c r="D209" s="7"/>
      <c r="E209" s="10"/>
      <c r="F209" s="124" t="e">
        <f t="shared" si="6"/>
        <v>#REF!</v>
      </c>
      <c r="G209" s="6"/>
      <c r="AA209" s="11" t="str">
        <f t="shared" si="7"/>
        <v/>
      </c>
      <c r="AB209" s="11" t="str">
        <f>IF(LEN($AA209)=0,"N",IF(LEN($AA209)&gt;1,"Error -- Availability entered in an incorrect format",IF($AA209=#REF!,$AA209,IF($AA209=#REF!,$AA209,IF($AA209=#REF!,$AA209,IF($AA209=#REF!,$AA209,IF($AA209=#REF!,$AA209,IF($AA209=#REF!,$AA209,"Error -- Availability entered in an incorrect format"))))))))</f>
        <v>N</v>
      </c>
    </row>
    <row r="210" spans="1:28" s="11" customFormat="1" x14ac:dyDescent="0.25">
      <c r="A210" s="7">
        <v>198</v>
      </c>
      <c r="B210" s="6"/>
      <c r="C210" s="10"/>
      <c r="D210" s="7"/>
      <c r="E210" s="10"/>
      <c r="F210" s="124" t="e">
        <f t="shared" si="6"/>
        <v>#REF!</v>
      </c>
      <c r="G210" s="6"/>
      <c r="AA210" s="11" t="str">
        <f t="shared" si="7"/>
        <v/>
      </c>
      <c r="AB210" s="11" t="str">
        <f>IF(LEN($AA210)=0,"N",IF(LEN($AA210)&gt;1,"Error -- Availability entered in an incorrect format",IF($AA210=#REF!,$AA210,IF($AA210=#REF!,$AA210,IF($AA210=#REF!,$AA210,IF($AA210=#REF!,$AA210,IF($AA210=#REF!,$AA210,IF($AA210=#REF!,$AA210,"Error -- Availability entered in an incorrect format"))))))))</f>
        <v>N</v>
      </c>
    </row>
    <row r="211" spans="1:28" s="11" customFormat="1" x14ac:dyDescent="0.25">
      <c r="A211" s="7">
        <v>199</v>
      </c>
      <c r="B211" s="6"/>
      <c r="C211" s="10"/>
      <c r="D211" s="7"/>
      <c r="E211" s="10"/>
      <c r="F211" s="124" t="e">
        <f t="shared" si="6"/>
        <v>#REF!</v>
      </c>
      <c r="G211" s="6"/>
      <c r="AA211" s="11" t="str">
        <f t="shared" si="7"/>
        <v/>
      </c>
      <c r="AB211" s="11" t="str">
        <f>IF(LEN($AA211)=0,"N",IF(LEN($AA211)&gt;1,"Error -- Availability entered in an incorrect format",IF($AA211=#REF!,$AA211,IF($AA211=#REF!,$AA211,IF($AA211=#REF!,$AA211,IF($AA211=#REF!,$AA211,IF($AA211=#REF!,$AA211,IF($AA211=#REF!,$AA211,"Error -- Availability entered in an incorrect format"))))))))</f>
        <v>N</v>
      </c>
    </row>
    <row r="212" spans="1:28" s="11" customFormat="1" x14ac:dyDescent="0.25">
      <c r="A212" s="7">
        <v>200</v>
      </c>
      <c r="B212" s="6"/>
      <c r="C212" s="10"/>
      <c r="D212" s="7"/>
      <c r="E212" s="10"/>
      <c r="F212" s="124" t="e">
        <f t="shared" si="6"/>
        <v>#REF!</v>
      </c>
      <c r="G212" s="6"/>
      <c r="AA212" s="11" t="str">
        <f t="shared" si="7"/>
        <v/>
      </c>
      <c r="AB212" s="11" t="str">
        <f>IF(LEN($AA212)=0,"N",IF(LEN($AA212)&gt;1,"Error -- Availability entered in an incorrect format",IF($AA212=#REF!,$AA212,IF($AA212=#REF!,$AA212,IF($AA212=#REF!,$AA212,IF($AA212=#REF!,$AA212,IF($AA212=#REF!,$AA212,IF($AA212=#REF!,$AA212,"Error -- Availability entered in an incorrect format"))))))))</f>
        <v>N</v>
      </c>
    </row>
    <row r="213" spans="1:28" s="11" customFormat="1" x14ac:dyDescent="0.25">
      <c r="A213" s="7">
        <v>201</v>
      </c>
      <c r="B213" s="6"/>
      <c r="C213" s="10"/>
      <c r="D213" s="7"/>
      <c r="E213" s="10"/>
      <c r="F213" s="124" t="e">
        <f t="shared" si="6"/>
        <v>#REF!</v>
      </c>
      <c r="G213" s="6"/>
      <c r="AA213" s="11" t="str">
        <f t="shared" si="7"/>
        <v/>
      </c>
      <c r="AB213" s="11" t="str">
        <f>IF(LEN($AA213)=0,"N",IF(LEN($AA213)&gt;1,"Error -- Availability entered in an incorrect format",IF($AA213=#REF!,$AA213,IF($AA213=#REF!,$AA213,IF($AA213=#REF!,$AA213,IF($AA213=#REF!,$AA213,IF($AA213=#REF!,$AA213,IF($AA213=#REF!,$AA213,"Error -- Availability entered in an incorrect format"))))))))</f>
        <v>N</v>
      </c>
    </row>
    <row r="214" spans="1:28" s="11" customFormat="1" x14ac:dyDescent="0.25">
      <c r="A214" s="7">
        <v>202</v>
      </c>
      <c r="B214" s="6"/>
      <c r="C214" s="10"/>
      <c r="D214" s="7"/>
      <c r="E214" s="10"/>
      <c r="F214" s="124" t="e">
        <f t="shared" si="6"/>
        <v>#REF!</v>
      </c>
      <c r="G214" s="6"/>
      <c r="AA214" s="11" t="str">
        <f t="shared" si="7"/>
        <v/>
      </c>
      <c r="AB214" s="11" t="str">
        <f>IF(LEN($AA214)=0,"N",IF(LEN($AA214)&gt;1,"Error -- Availability entered in an incorrect format",IF($AA214=#REF!,$AA214,IF($AA214=#REF!,$AA214,IF($AA214=#REF!,$AA214,IF($AA214=#REF!,$AA214,IF($AA214=#REF!,$AA214,IF($AA214=#REF!,$AA214,"Error -- Availability entered in an incorrect format"))))))))</f>
        <v>N</v>
      </c>
    </row>
    <row r="215" spans="1:28" s="11" customFormat="1" x14ac:dyDescent="0.25">
      <c r="A215" s="7">
        <v>203</v>
      </c>
      <c r="B215" s="6"/>
      <c r="C215" s="10"/>
      <c r="D215" s="7"/>
      <c r="E215" s="10"/>
      <c r="F215" s="124" t="e">
        <f t="shared" si="6"/>
        <v>#REF!</v>
      </c>
      <c r="G215" s="6"/>
      <c r="AA215" s="11" t="str">
        <f t="shared" si="7"/>
        <v/>
      </c>
      <c r="AB215" s="11" t="str">
        <f>IF(LEN($AA215)=0,"N",IF(LEN($AA215)&gt;1,"Error -- Availability entered in an incorrect format",IF($AA215=#REF!,$AA215,IF($AA215=#REF!,$AA215,IF($AA215=#REF!,$AA215,IF($AA215=#REF!,$AA215,IF($AA215=#REF!,$AA215,IF($AA215=#REF!,$AA215,"Error -- Availability entered in an incorrect format"))))))))</f>
        <v>N</v>
      </c>
    </row>
    <row r="216" spans="1:28" s="11" customFormat="1" x14ac:dyDescent="0.25">
      <c r="A216" s="7">
        <v>204</v>
      </c>
      <c r="B216" s="6"/>
      <c r="C216" s="10"/>
      <c r="D216" s="7"/>
      <c r="E216" s="10"/>
      <c r="F216" s="124" t="e">
        <f t="shared" si="6"/>
        <v>#REF!</v>
      </c>
      <c r="G216" s="6"/>
      <c r="AA216" s="11" t="str">
        <f t="shared" si="7"/>
        <v/>
      </c>
      <c r="AB216" s="11" t="str">
        <f>IF(LEN($AA216)=0,"N",IF(LEN($AA216)&gt;1,"Error -- Availability entered in an incorrect format",IF($AA216=#REF!,$AA216,IF($AA216=#REF!,$AA216,IF($AA216=#REF!,$AA216,IF($AA216=#REF!,$AA216,IF($AA216=#REF!,$AA216,IF($AA216=#REF!,$AA216,"Error -- Availability entered in an incorrect format"))))))))</f>
        <v>N</v>
      </c>
    </row>
    <row r="217" spans="1:28" s="11" customFormat="1" x14ac:dyDescent="0.25">
      <c r="A217" s="7">
        <v>205</v>
      </c>
      <c r="B217" s="6"/>
      <c r="C217" s="10"/>
      <c r="D217" s="7"/>
      <c r="E217" s="10"/>
      <c r="F217" s="124" t="e">
        <f t="shared" si="6"/>
        <v>#REF!</v>
      </c>
      <c r="G217" s="6"/>
      <c r="AA217" s="11" t="str">
        <f t="shared" si="7"/>
        <v/>
      </c>
      <c r="AB217" s="11" t="str">
        <f>IF(LEN($AA217)=0,"N",IF(LEN($AA217)&gt;1,"Error -- Availability entered in an incorrect format",IF($AA217=#REF!,$AA217,IF($AA217=#REF!,$AA217,IF($AA217=#REF!,$AA217,IF($AA217=#REF!,$AA217,IF($AA217=#REF!,$AA217,IF($AA217=#REF!,$AA217,"Error -- Availability entered in an incorrect format"))))))))</f>
        <v>N</v>
      </c>
    </row>
    <row r="218" spans="1:28" s="11" customFormat="1" x14ac:dyDescent="0.25">
      <c r="A218" s="7">
        <v>206</v>
      </c>
      <c r="B218" s="6"/>
      <c r="C218" s="10"/>
      <c r="D218" s="7"/>
      <c r="E218" s="10"/>
      <c r="F218" s="124" t="e">
        <f t="shared" si="6"/>
        <v>#REF!</v>
      </c>
      <c r="G218" s="6"/>
      <c r="AA218" s="11" t="str">
        <f t="shared" si="7"/>
        <v/>
      </c>
      <c r="AB218" s="11" t="str">
        <f>IF(LEN($AA218)=0,"N",IF(LEN($AA218)&gt;1,"Error -- Availability entered in an incorrect format",IF($AA218=#REF!,$AA218,IF($AA218=#REF!,$AA218,IF($AA218=#REF!,$AA218,IF($AA218=#REF!,$AA218,IF($AA218=#REF!,$AA218,IF($AA218=#REF!,$AA218,"Error -- Availability entered in an incorrect format"))))))))</f>
        <v>N</v>
      </c>
    </row>
    <row r="219" spans="1:28" s="11" customFormat="1" x14ac:dyDescent="0.25">
      <c r="A219" s="7">
        <v>207</v>
      </c>
      <c r="B219" s="6"/>
      <c r="C219" s="10"/>
      <c r="D219" s="7"/>
      <c r="E219" s="10"/>
      <c r="F219" s="124" t="e">
        <f t="shared" si="6"/>
        <v>#REF!</v>
      </c>
      <c r="G219" s="6"/>
      <c r="AA219" s="11" t="str">
        <f t="shared" si="7"/>
        <v/>
      </c>
      <c r="AB219" s="11" t="str">
        <f>IF(LEN($AA219)=0,"N",IF(LEN($AA219)&gt;1,"Error -- Availability entered in an incorrect format",IF($AA219=#REF!,$AA219,IF($AA219=#REF!,$AA219,IF($AA219=#REF!,$AA219,IF($AA219=#REF!,$AA219,IF($AA219=#REF!,$AA219,IF($AA219=#REF!,$AA219,"Error -- Availability entered in an incorrect format"))))))))</f>
        <v>N</v>
      </c>
    </row>
    <row r="220" spans="1:28" s="11" customFormat="1" x14ac:dyDescent="0.25">
      <c r="A220" s="7">
        <v>208</v>
      </c>
      <c r="B220" s="6"/>
      <c r="C220" s="10"/>
      <c r="D220" s="7"/>
      <c r="E220" s="10"/>
      <c r="F220" s="124" t="e">
        <f t="shared" si="6"/>
        <v>#REF!</v>
      </c>
      <c r="G220" s="6"/>
      <c r="AA220" s="11" t="str">
        <f t="shared" si="7"/>
        <v/>
      </c>
      <c r="AB220" s="11" t="str">
        <f>IF(LEN($AA220)=0,"N",IF(LEN($AA220)&gt;1,"Error -- Availability entered in an incorrect format",IF($AA220=#REF!,$AA220,IF($AA220=#REF!,$AA220,IF($AA220=#REF!,$AA220,IF($AA220=#REF!,$AA220,IF($AA220=#REF!,$AA220,IF($AA220=#REF!,$AA220,"Error -- Availability entered in an incorrect format"))))))))</f>
        <v>N</v>
      </c>
    </row>
    <row r="221" spans="1:28" s="11" customFormat="1" x14ac:dyDescent="0.25">
      <c r="A221" s="7">
        <v>209</v>
      </c>
      <c r="B221" s="6"/>
      <c r="C221" s="10"/>
      <c r="D221" s="7"/>
      <c r="E221" s="10"/>
      <c r="F221" s="124" t="e">
        <f t="shared" si="6"/>
        <v>#REF!</v>
      </c>
      <c r="G221" s="6"/>
      <c r="AA221" s="11" t="str">
        <f t="shared" si="7"/>
        <v/>
      </c>
      <c r="AB221" s="11" t="str">
        <f>IF(LEN($AA221)=0,"N",IF(LEN($AA221)&gt;1,"Error -- Availability entered in an incorrect format",IF($AA221=#REF!,$AA221,IF($AA221=#REF!,$AA221,IF($AA221=#REF!,$AA221,IF($AA221=#REF!,$AA221,IF($AA221=#REF!,$AA221,IF($AA221=#REF!,$AA221,"Error -- Availability entered in an incorrect format"))))))))</f>
        <v>N</v>
      </c>
    </row>
    <row r="222" spans="1:28" s="11" customFormat="1" x14ac:dyDescent="0.25">
      <c r="A222" s="7">
        <v>210</v>
      </c>
      <c r="B222" s="6"/>
      <c r="C222" s="10"/>
      <c r="D222" s="7"/>
      <c r="E222" s="10"/>
      <c r="F222" s="124" t="e">
        <f t="shared" si="6"/>
        <v>#REF!</v>
      </c>
      <c r="G222" s="6"/>
      <c r="AA222" s="11" t="str">
        <f t="shared" si="7"/>
        <v/>
      </c>
      <c r="AB222" s="11" t="str">
        <f>IF(LEN($AA222)=0,"N",IF(LEN($AA222)&gt;1,"Error -- Availability entered in an incorrect format",IF($AA222=#REF!,$AA222,IF($AA222=#REF!,$AA222,IF($AA222=#REF!,$AA222,IF($AA222=#REF!,$AA222,IF($AA222=#REF!,$AA222,IF($AA222=#REF!,$AA222,"Error -- Availability entered in an incorrect format"))))))))</f>
        <v>N</v>
      </c>
    </row>
    <row r="223" spans="1:28" s="11" customFormat="1" x14ac:dyDescent="0.25">
      <c r="A223" s="7">
        <v>211</v>
      </c>
      <c r="B223" s="6"/>
      <c r="C223" s="10"/>
      <c r="D223" s="7"/>
      <c r="E223" s="10"/>
      <c r="F223" s="124" t="e">
        <f t="shared" si="6"/>
        <v>#REF!</v>
      </c>
      <c r="G223" s="6"/>
      <c r="AA223" s="11" t="str">
        <f t="shared" si="7"/>
        <v/>
      </c>
      <c r="AB223" s="11" t="str">
        <f>IF(LEN($AA223)=0,"N",IF(LEN($AA223)&gt;1,"Error -- Availability entered in an incorrect format",IF($AA223=#REF!,$AA223,IF($AA223=#REF!,$AA223,IF($AA223=#REF!,$AA223,IF($AA223=#REF!,$AA223,IF($AA223=#REF!,$AA223,IF($AA223=#REF!,$AA223,"Error -- Availability entered in an incorrect format"))))))))</f>
        <v>N</v>
      </c>
    </row>
    <row r="224" spans="1:28" s="11" customFormat="1" x14ac:dyDescent="0.25">
      <c r="A224" s="7">
        <v>212</v>
      </c>
      <c r="B224" s="6"/>
      <c r="C224" s="10"/>
      <c r="D224" s="7"/>
      <c r="E224" s="10"/>
      <c r="F224" s="124" t="e">
        <f t="shared" si="6"/>
        <v>#REF!</v>
      </c>
      <c r="G224" s="6"/>
      <c r="AA224" s="11" t="str">
        <f t="shared" si="7"/>
        <v/>
      </c>
      <c r="AB224" s="11" t="str">
        <f>IF(LEN($AA224)=0,"N",IF(LEN($AA224)&gt;1,"Error -- Availability entered in an incorrect format",IF($AA224=#REF!,$AA224,IF($AA224=#REF!,$AA224,IF($AA224=#REF!,$AA224,IF($AA224=#REF!,$AA224,IF($AA224=#REF!,$AA224,IF($AA224=#REF!,$AA224,"Error -- Availability entered in an incorrect format"))))))))</f>
        <v>N</v>
      </c>
    </row>
    <row r="225" spans="1:28" s="11" customFormat="1" x14ac:dyDescent="0.25">
      <c r="A225" s="7">
        <v>213</v>
      </c>
      <c r="B225" s="6"/>
      <c r="C225" s="10"/>
      <c r="D225" s="7"/>
      <c r="E225" s="10"/>
      <c r="F225" s="124" t="e">
        <f t="shared" si="6"/>
        <v>#REF!</v>
      </c>
      <c r="G225" s="6"/>
      <c r="AA225" s="11" t="str">
        <f t="shared" si="7"/>
        <v/>
      </c>
      <c r="AB225" s="11" t="str">
        <f>IF(LEN($AA225)=0,"N",IF(LEN($AA225)&gt;1,"Error -- Availability entered in an incorrect format",IF($AA225=#REF!,$AA225,IF($AA225=#REF!,$AA225,IF($AA225=#REF!,$AA225,IF($AA225=#REF!,$AA225,IF($AA225=#REF!,$AA225,IF($AA225=#REF!,$AA225,"Error -- Availability entered in an incorrect format"))))))))</f>
        <v>N</v>
      </c>
    </row>
    <row r="226" spans="1:28" s="11" customFormat="1" x14ac:dyDescent="0.25">
      <c r="A226" s="7">
        <v>214</v>
      </c>
      <c r="B226" s="6"/>
      <c r="C226" s="10"/>
      <c r="D226" s="7"/>
      <c r="E226" s="10"/>
      <c r="F226" s="124" t="e">
        <f t="shared" si="6"/>
        <v>#REF!</v>
      </c>
      <c r="G226" s="6"/>
      <c r="AA226" s="11" t="str">
        <f t="shared" si="7"/>
        <v/>
      </c>
      <c r="AB226" s="11" t="str">
        <f>IF(LEN($AA226)=0,"N",IF(LEN($AA226)&gt;1,"Error -- Availability entered in an incorrect format",IF($AA226=#REF!,$AA226,IF($AA226=#REF!,$AA226,IF($AA226=#REF!,$AA226,IF($AA226=#REF!,$AA226,IF($AA226=#REF!,$AA226,IF($AA226=#REF!,$AA226,"Error -- Availability entered in an incorrect format"))))))))</f>
        <v>N</v>
      </c>
    </row>
    <row r="227" spans="1:28" s="11" customFormat="1" x14ac:dyDescent="0.25">
      <c r="A227" s="7">
        <v>215</v>
      </c>
      <c r="B227" s="6"/>
      <c r="C227" s="10"/>
      <c r="D227" s="7"/>
      <c r="E227" s="10"/>
      <c r="F227" s="124" t="e">
        <f t="shared" si="6"/>
        <v>#REF!</v>
      </c>
      <c r="G227" s="6"/>
      <c r="AA227" s="11" t="str">
        <f t="shared" si="7"/>
        <v/>
      </c>
      <c r="AB227" s="11" t="str">
        <f>IF(LEN($AA227)=0,"N",IF(LEN($AA227)&gt;1,"Error -- Availability entered in an incorrect format",IF($AA227=#REF!,$AA227,IF($AA227=#REF!,$AA227,IF($AA227=#REF!,$AA227,IF($AA227=#REF!,$AA227,IF($AA227=#REF!,$AA227,IF($AA227=#REF!,$AA227,"Error -- Availability entered in an incorrect format"))))))))</f>
        <v>N</v>
      </c>
    </row>
    <row r="228" spans="1:28" s="11" customFormat="1" x14ac:dyDescent="0.25">
      <c r="A228" s="7">
        <v>216</v>
      </c>
      <c r="B228" s="6"/>
      <c r="C228" s="10"/>
      <c r="D228" s="7"/>
      <c r="E228" s="10"/>
      <c r="F228" s="124" t="e">
        <f t="shared" si="6"/>
        <v>#REF!</v>
      </c>
      <c r="G228" s="6"/>
      <c r="AA228" s="11" t="str">
        <f t="shared" si="7"/>
        <v/>
      </c>
      <c r="AB228" s="11" t="str">
        <f>IF(LEN($AA228)=0,"N",IF(LEN($AA228)&gt;1,"Error -- Availability entered in an incorrect format",IF($AA228=#REF!,$AA228,IF($AA228=#REF!,$AA228,IF($AA228=#REF!,$AA228,IF($AA228=#REF!,$AA228,IF($AA228=#REF!,$AA228,IF($AA228=#REF!,$AA228,"Error -- Availability entered in an incorrect format"))))))))</f>
        <v>N</v>
      </c>
    </row>
    <row r="229" spans="1:28" s="11" customFormat="1" x14ac:dyDescent="0.25">
      <c r="A229" s="7">
        <v>217</v>
      </c>
      <c r="B229" s="6"/>
      <c r="C229" s="10"/>
      <c r="D229" s="7"/>
      <c r="E229" s="10"/>
      <c r="F229" s="124" t="e">
        <f t="shared" si="6"/>
        <v>#REF!</v>
      </c>
      <c r="G229" s="6"/>
      <c r="AA229" s="11" t="str">
        <f t="shared" si="7"/>
        <v/>
      </c>
      <c r="AB229" s="11" t="str">
        <f>IF(LEN($AA229)=0,"N",IF(LEN($AA229)&gt;1,"Error -- Availability entered in an incorrect format",IF($AA229=#REF!,$AA229,IF($AA229=#REF!,$AA229,IF($AA229=#REF!,$AA229,IF($AA229=#REF!,$AA229,IF($AA229=#REF!,$AA229,IF($AA229=#REF!,$AA229,"Error -- Availability entered in an incorrect format"))))))))</f>
        <v>N</v>
      </c>
    </row>
    <row r="230" spans="1:28" s="11" customFormat="1" x14ac:dyDescent="0.25">
      <c r="A230" s="7">
        <v>218</v>
      </c>
      <c r="B230" s="6"/>
      <c r="C230" s="10"/>
      <c r="D230" s="7"/>
      <c r="E230" s="10"/>
      <c r="F230" s="124" t="e">
        <f t="shared" si="6"/>
        <v>#REF!</v>
      </c>
      <c r="G230" s="6"/>
      <c r="AA230" s="11" t="str">
        <f t="shared" si="7"/>
        <v/>
      </c>
      <c r="AB230" s="11" t="str">
        <f>IF(LEN($AA230)=0,"N",IF(LEN($AA230)&gt;1,"Error -- Availability entered in an incorrect format",IF($AA230=#REF!,$AA230,IF($AA230=#REF!,$AA230,IF($AA230=#REF!,$AA230,IF($AA230=#REF!,$AA230,IF($AA230=#REF!,$AA230,IF($AA230=#REF!,$AA230,"Error -- Availability entered in an incorrect format"))))))))</f>
        <v>N</v>
      </c>
    </row>
    <row r="231" spans="1:28" s="11" customFormat="1" x14ac:dyDescent="0.25">
      <c r="A231" s="7">
        <v>219</v>
      </c>
      <c r="B231" s="6"/>
      <c r="C231" s="10"/>
      <c r="D231" s="7"/>
      <c r="E231" s="10"/>
      <c r="F231" s="124" t="e">
        <f t="shared" si="6"/>
        <v>#REF!</v>
      </c>
      <c r="G231" s="6"/>
      <c r="AA231" s="11" t="str">
        <f t="shared" si="7"/>
        <v/>
      </c>
      <c r="AB231" s="11" t="str">
        <f>IF(LEN($AA231)=0,"N",IF(LEN($AA231)&gt;1,"Error -- Availability entered in an incorrect format",IF($AA231=#REF!,$AA231,IF($AA231=#REF!,$AA231,IF($AA231=#REF!,$AA231,IF($AA231=#REF!,$AA231,IF($AA231=#REF!,$AA231,IF($AA231=#REF!,$AA231,"Error -- Availability entered in an incorrect format"))))))))</f>
        <v>N</v>
      </c>
    </row>
    <row r="232" spans="1:28" s="11" customFormat="1" x14ac:dyDescent="0.25">
      <c r="A232" s="7">
        <v>220</v>
      </c>
      <c r="B232" s="6"/>
      <c r="C232" s="10"/>
      <c r="D232" s="7"/>
      <c r="E232" s="10"/>
      <c r="F232" s="124" t="e">
        <f t="shared" si="6"/>
        <v>#REF!</v>
      </c>
      <c r="G232" s="6"/>
      <c r="AA232" s="11" t="str">
        <f t="shared" si="7"/>
        <v/>
      </c>
      <c r="AB232" s="11" t="str">
        <f>IF(LEN($AA232)=0,"N",IF(LEN($AA232)&gt;1,"Error -- Availability entered in an incorrect format",IF($AA232=#REF!,$AA232,IF($AA232=#REF!,$AA232,IF($AA232=#REF!,$AA232,IF($AA232=#REF!,$AA232,IF($AA232=#REF!,$AA232,IF($AA232=#REF!,$AA232,"Error -- Availability entered in an incorrect format"))))))))</f>
        <v>N</v>
      </c>
    </row>
    <row r="233" spans="1:28" s="11" customFormat="1" x14ac:dyDescent="0.25">
      <c r="A233" s="7">
        <v>221</v>
      </c>
      <c r="B233" s="6"/>
      <c r="C233" s="10"/>
      <c r="D233" s="7"/>
      <c r="E233" s="10"/>
      <c r="F233" s="124" t="e">
        <f t="shared" si="6"/>
        <v>#REF!</v>
      </c>
      <c r="G233" s="6"/>
      <c r="AA233" s="11" t="str">
        <f t="shared" si="7"/>
        <v/>
      </c>
      <c r="AB233" s="11" t="str">
        <f>IF(LEN($AA233)=0,"N",IF(LEN($AA233)&gt;1,"Error -- Availability entered in an incorrect format",IF($AA233=#REF!,$AA233,IF($AA233=#REF!,$AA233,IF($AA233=#REF!,$AA233,IF($AA233=#REF!,$AA233,IF($AA233=#REF!,$AA233,IF($AA233=#REF!,$AA233,"Error -- Availability entered in an incorrect format"))))))))</f>
        <v>N</v>
      </c>
    </row>
    <row r="234" spans="1:28" s="11" customFormat="1" x14ac:dyDescent="0.25">
      <c r="A234" s="7">
        <v>222</v>
      </c>
      <c r="B234" s="6"/>
      <c r="C234" s="10"/>
      <c r="D234" s="7"/>
      <c r="E234" s="10"/>
      <c r="F234" s="124" t="e">
        <f t="shared" si="6"/>
        <v>#REF!</v>
      </c>
      <c r="G234" s="6"/>
      <c r="AA234" s="11" t="str">
        <f t="shared" si="7"/>
        <v/>
      </c>
      <c r="AB234" s="11" t="str">
        <f>IF(LEN($AA234)=0,"N",IF(LEN($AA234)&gt;1,"Error -- Availability entered in an incorrect format",IF($AA234=#REF!,$AA234,IF($AA234=#REF!,$AA234,IF($AA234=#REF!,$AA234,IF($AA234=#REF!,$AA234,IF($AA234=#REF!,$AA234,IF($AA234=#REF!,$AA234,"Error -- Availability entered in an incorrect format"))))))))</f>
        <v>N</v>
      </c>
    </row>
    <row r="235" spans="1:28" s="11" customFormat="1" x14ac:dyDescent="0.25">
      <c r="A235" s="7">
        <v>223</v>
      </c>
      <c r="B235" s="6"/>
      <c r="C235" s="10"/>
      <c r="D235" s="7"/>
      <c r="E235" s="10"/>
      <c r="F235" s="124" t="e">
        <f t="shared" si="6"/>
        <v>#REF!</v>
      </c>
      <c r="G235" s="6"/>
      <c r="AA235" s="11" t="str">
        <f t="shared" si="7"/>
        <v/>
      </c>
      <c r="AB235" s="11" t="str">
        <f>IF(LEN($AA235)=0,"N",IF(LEN($AA235)&gt;1,"Error -- Availability entered in an incorrect format",IF($AA235=#REF!,$AA235,IF($AA235=#REF!,$AA235,IF($AA235=#REF!,$AA235,IF($AA235=#REF!,$AA235,IF($AA235=#REF!,$AA235,IF($AA235=#REF!,$AA235,"Error -- Availability entered in an incorrect format"))))))))</f>
        <v>N</v>
      </c>
    </row>
    <row r="236" spans="1:28" s="11" customFormat="1" x14ac:dyDescent="0.25">
      <c r="A236" s="7">
        <v>224</v>
      </c>
      <c r="B236" s="6"/>
      <c r="C236" s="10"/>
      <c r="D236" s="7"/>
      <c r="E236" s="10"/>
      <c r="F236" s="124" t="e">
        <f t="shared" si="6"/>
        <v>#REF!</v>
      </c>
      <c r="G236" s="6"/>
      <c r="AA236" s="11" t="str">
        <f t="shared" si="7"/>
        <v/>
      </c>
      <c r="AB236" s="11" t="str">
        <f>IF(LEN($AA236)=0,"N",IF(LEN($AA236)&gt;1,"Error -- Availability entered in an incorrect format",IF($AA236=#REF!,$AA236,IF($AA236=#REF!,$AA236,IF($AA236=#REF!,$AA236,IF($AA236=#REF!,$AA236,IF($AA236=#REF!,$AA236,IF($AA236=#REF!,$AA236,"Error -- Availability entered in an incorrect format"))))))))</f>
        <v>N</v>
      </c>
    </row>
    <row r="237" spans="1:28" s="11" customFormat="1" x14ac:dyDescent="0.25">
      <c r="A237" s="7">
        <v>225</v>
      </c>
      <c r="B237" s="6"/>
      <c r="C237" s="10"/>
      <c r="D237" s="7"/>
      <c r="E237" s="10"/>
      <c r="F237" s="124" t="e">
        <f t="shared" si="6"/>
        <v>#REF!</v>
      </c>
      <c r="G237" s="6"/>
      <c r="AA237" s="11" t="str">
        <f t="shared" si="7"/>
        <v/>
      </c>
      <c r="AB237" s="11" t="str">
        <f>IF(LEN($AA237)=0,"N",IF(LEN($AA237)&gt;1,"Error -- Availability entered in an incorrect format",IF($AA237=#REF!,$AA237,IF($AA237=#REF!,$AA237,IF($AA237=#REF!,$AA237,IF($AA237=#REF!,$AA237,IF($AA237=#REF!,$AA237,IF($AA237=#REF!,$AA237,"Error -- Availability entered in an incorrect format"))))))))</f>
        <v>N</v>
      </c>
    </row>
    <row r="238" spans="1:28" s="11" customFormat="1" x14ac:dyDescent="0.25">
      <c r="A238" s="7">
        <v>226</v>
      </c>
      <c r="B238" s="6"/>
      <c r="C238" s="10"/>
      <c r="D238" s="7"/>
      <c r="E238" s="10"/>
      <c r="F238" s="124" t="e">
        <f t="shared" si="6"/>
        <v>#REF!</v>
      </c>
      <c r="G238" s="6"/>
      <c r="AA238" s="11" t="str">
        <f t="shared" si="7"/>
        <v/>
      </c>
      <c r="AB238" s="11" t="str">
        <f>IF(LEN($AA238)=0,"N",IF(LEN($AA238)&gt;1,"Error -- Availability entered in an incorrect format",IF($AA238=#REF!,$AA238,IF($AA238=#REF!,$AA238,IF($AA238=#REF!,$AA238,IF($AA238=#REF!,$AA238,IF($AA238=#REF!,$AA238,IF($AA238=#REF!,$AA238,"Error -- Availability entered in an incorrect format"))))))))</f>
        <v>N</v>
      </c>
    </row>
    <row r="239" spans="1:28" s="11" customFormat="1" x14ac:dyDescent="0.25">
      <c r="A239" s="7">
        <v>227</v>
      </c>
      <c r="B239" s="6"/>
      <c r="C239" s="10"/>
      <c r="D239" s="7"/>
      <c r="E239" s="10"/>
      <c r="F239" s="124" t="e">
        <f t="shared" si="6"/>
        <v>#REF!</v>
      </c>
      <c r="G239" s="6"/>
      <c r="AA239" s="11" t="str">
        <f t="shared" si="7"/>
        <v/>
      </c>
      <c r="AB239" s="11" t="str">
        <f>IF(LEN($AA239)=0,"N",IF(LEN($AA239)&gt;1,"Error -- Availability entered in an incorrect format",IF($AA239=#REF!,$AA239,IF($AA239=#REF!,$AA239,IF($AA239=#REF!,$AA239,IF($AA239=#REF!,$AA239,IF($AA239=#REF!,$AA239,IF($AA239=#REF!,$AA239,"Error -- Availability entered in an incorrect format"))))))))</f>
        <v>N</v>
      </c>
    </row>
    <row r="240" spans="1:28" s="11" customFormat="1" x14ac:dyDescent="0.25">
      <c r="A240" s="7">
        <v>228</v>
      </c>
      <c r="B240" s="6"/>
      <c r="C240" s="10"/>
      <c r="D240" s="7"/>
      <c r="E240" s="10"/>
      <c r="F240" s="124" t="e">
        <f t="shared" si="6"/>
        <v>#REF!</v>
      </c>
      <c r="G240" s="6"/>
      <c r="AA240" s="11" t="str">
        <f t="shared" si="7"/>
        <v/>
      </c>
      <c r="AB240" s="11" t="str">
        <f>IF(LEN($AA240)=0,"N",IF(LEN($AA240)&gt;1,"Error -- Availability entered in an incorrect format",IF($AA240=#REF!,$AA240,IF($AA240=#REF!,$AA240,IF($AA240=#REF!,$AA240,IF($AA240=#REF!,$AA240,IF($AA240=#REF!,$AA240,IF($AA240=#REF!,$AA240,"Error -- Availability entered in an incorrect format"))))))))</f>
        <v>N</v>
      </c>
    </row>
    <row r="241" spans="1:28" s="11" customFormat="1" x14ac:dyDescent="0.25">
      <c r="A241" s="7">
        <v>229</v>
      </c>
      <c r="B241" s="6"/>
      <c r="C241" s="10"/>
      <c r="D241" s="7"/>
      <c r="E241" s="10"/>
      <c r="F241" s="124" t="e">
        <f t="shared" si="6"/>
        <v>#REF!</v>
      </c>
      <c r="G241" s="6"/>
      <c r="AA241" s="11" t="str">
        <f t="shared" si="7"/>
        <v/>
      </c>
      <c r="AB241" s="11" t="str">
        <f>IF(LEN($AA241)=0,"N",IF(LEN($AA241)&gt;1,"Error -- Availability entered in an incorrect format",IF($AA241=#REF!,$AA241,IF($AA241=#REF!,$AA241,IF($AA241=#REF!,$AA241,IF($AA241=#REF!,$AA241,IF($AA241=#REF!,$AA241,IF($AA241=#REF!,$AA241,"Error -- Availability entered in an incorrect format"))))))))</f>
        <v>N</v>
      </c>
    </row>
    <row r="242" spans="1:28" s="11" customFormat="1" x14ac:dyDescent="0.25">
      <c r="A242" s="7">
        <v>230</v>
      </c>
      <c r="B242" s="6"/>
      <c r="C242" s="10"/>
      <c r="D242" s="7"/>
      <c r="E242" s="10"/>
      <c r="F242" s="124" t="e">
        <f t="shared" si="6"/>
        <v>#REF!</v>
      </c>
      <c r="G242" s="6"/>
      <c r="AA242" s="11" t="str">
        <f t="shared" si="7"/>
        <v/>
      </c>
      <c r="AB242" s="11" t="str">
        <f>IF(LEN($AA242)=0,"N",IF(LEN($AA242)&gt;1,"Error -- Availability entered in an incorrect format",IF($AA242=#REF!,$AA242,IF($AA242=#REF!,$AA242,IF($AA242=#REF!,$AA242,IF($AA242=#REF!,$AA242,IF($AA242=#REF!,$AA242,IF($AA242=#REF!,$AA242,"Error -- Availability entered in an incorrect format"))))))))</f>
        <v>N</v>
      </c>
    </row>
    <row r="243" spans="1:28" s="11" customFormat="1" x14ac:dyDescent="0.25">
      <c r="A243" s="7">
        <v>231</v>
      </c>
      <c r="B243" s="6"/>
      <c r="C243" s="10"/>
      <c r="D243" s="7"/>
      <c r="E243" s="10"/>
      <c r="F243" s="124" t="e">
        <f t="shared" si="6"/>
        <v>#REF!</v>
      </c>
      <c r="G243" s="6"/>
      <c r="AA243" s="11" t="str">
        <f t="shared" si="7"/>
        <v/>
      </c>
      <c r="AB243" s="11" t="str">
        <f>IF(LEN($AA243)=0,"N",IF(LEN($AA243)&gt;1,"Error -- Availability entered in an incorrect format",IF($AA243=#REF!,$AA243,IF($AA243=#REF!,$AA243,IF($AA243=#REF!,$AA243,IF($AA243=#REF!,$AA243,IF($AA243=#REF!,$AA243,IF($AA243=#REF!,$AA243,"Error -- Availability entered in an incorrect format"))))))))</f>
        <v>N</v>
      </c>
    </row>
    <row r="244" spans="1:28" s="11" customFormat="1" x14ac:dyDescent="0.25">
      <c r="A244" s="7">
        <v>232</v>
      </c>
      <c r="B244" s="6"/>
      <c r="C244" s="10"/>
      <c r="D244" s="7"/>
      <c r="E244" s="10"/>
      <c r="F244" s="124" t="e">
        <f t="shared" si="6"/>
        <v>#REF!</v>
      </c>
      <c r="G244" s="6"/>
      <c r="AA244" s="11" t="str">
        <f t="shared" si="7"/>
        <v/>
      </c>
      <c r="AB244" s="11" t="str">
        <f>IF(LEN($AA244)=0,"N",IF(LEN($AA244)&gt;1,"Error -- Availability entered in an incorrect format",IF($AA244=#REF!,$AA244,IF($AA244=#REF!,$AA244,IF($AA244=#REF!,$AA244,IF($AA244=#REF!,$AA244,IF($AA244=#REF!,$AA244,IF($AA244=#REF!,$AA244,"Error -- Availability entered in an incorrect format"))))))))</f>
        <v>N</v>
      </c>
    </row>
    <row r="245" spans="1:28" s="11" customFormat="1" x14ac:dyDescent="0.25">
      <c r="A245" s="7">
        <v>233</v>
      </c>
      <c r="B245" s="6"/>
      <c r="C245" s="10"/>
      <c r="D245" s="7"/>
      <c r="E245" s="10"/>
      <c r="F245" s="124" t="e">
        <f t="shared" si="6"/>
        <v>#REF!</v>
      </c>
      <c r="G245" s="6"/>
      <c r="AA245" s="11" t="str">
        <f t="shared" si="7"/>
        <v/>
      </c>
      <c r="AB245" s="11" t="str">
        <f>IF(LEN($AA245)=0,"N",IF(LEN($AA245)&gt;1,"Error -- Availability entered in an incorrect format",IF($AA245=#REF!,$AA245,IF($AA245=#REF!,$AA245,IF($AA245=#REF!,$AA245,IF($AA245=#REF!,$AA245,IF($AA245=#REF!,$AA245,IF($AA245=#REF!,$AA245,"Error -- Availability entered in an incorrect format"))))))))</f>
        <v>N</v>
      </c>
    </row>
    <row r="246" spans="1:28" s="11" customFormat="1" x14ac:dyDescent="0.25">
      <c r="A246" s="7">
        <v>234</v>
      </c>
      <c r="B246" s="6"/>
      <c r="C246" s="10"/>
      <c r="D246" s="7"/>
      <c r="E246" s="10"/>
      <c r="F246" s="124" t="e">
        <f t="shared" si="6"/>
        <v>#REF!</v>
      </c>
      <c r="G246" s="6"/>
      <c r="AA246" s="11" t="str">
        <f t="shared" si="7"/>
        <v/>
      </c>
      <c r="AB246" s="11" t="str">
        <f>IF(LEN($AA246)=0,"N",IF(LEN($AA246)&gt;1,"Error -- Availability entered in an incorrect format",IF($AA246=#REF!,$AA246,IF($AA246=#REF!,$AA246,IF($AA246=#REF!,$AA246,IF($AA246=#REF!,$AA246,IF($AA246=#REF!,$AA246,IF($AA246=#REF!,$AA246,"Error -- Availability entered in an incorrect format"))))))))</f>
        <v>N</v>
      </c>
    </row>
    <row r="247" spans="1:28" s="11" customFormat="1" x14ac:dyDescent="0.25">
      <c r="A247" s="7">
        <v>235</v>
      </c>
      <c r="B247" s="6"/>
      <c r="C247" s="10"/>
      <c r="D247" s="7"/>
      <c r="E247" s="10"/>
      <c r="F247" s="124" t="e">
        <f t="shared" si="6"/>
        <v>#REF!</v>
      </c>
      <c r="G247" s="6"/>
      <c r="AA247" s="11" t="str">
        <f t="shared" si="7"/>
        <v/>
      </c>
      <c r="AB247" s="11" t="str">
        <f>IF(LEN($AA247)=0,"N",IF(LEN($AA247)&gt;1,"Error -- Availability entered in an incorrect format",IF($AA247=#REF!,$AA247,IF($AA247=#REF!,$AA247,IF($AA247=#REF!,$AA247,IF($AA247=#REF!,$AA247,IF($AA247=#REF!,$AA247,IF($AA247=#REF!,$AA247,"Error -- Availability entered in an incorrect format"))))))))</f>
        <v>N</v>
      </c>
    </row>
    <row r="248" spans="1:28" s="11" customFormat="1" x14ac:dyDescent="0.25">
      <c r="A248" s="7">
        <v>236</v>
      </c>
      <c r="B248" s="6"/>
      <c r="C248" s="10"/>
      <c r="D248" s="7"/>
      <c r="E248" s="10"/>
      <c r="F248" s="124" t="e">
        <f t="shared" si="6"/>
        <v>#REF!</v>
      </c>
      <c r="G248" s="6"/>
      <c r="AA248" s="11" t="str">
        <f t="shared" si="7"/>
        <v/>
      </c>
      <c r="AB248" s="11" t="str">
        <f>IF(LEN($AA248)=0,"N",IF(LEN($AA248)&gt;1,"Error -- Availability entered in an incorrect format",IF($AA248=#REF!,$AA248,IF($AA248=#REF!,$AA248,IF($AA248=#REF!,$AA248,IF($AA248=#REF!,$AA248,IF($AA248=#REF!,$AA248,IF($AA248=#REF!,$AA248,"Error -- Availability entered in an incorrect format"))))))))</f>
        <v>N</v>
      </c>
    </row>
    <row r="249" spans="1:28" s="11" customFormat="1" x14ac:dyDescent="0.25">
      <c r="A249" s="7">
        <v>237</v>
      </c>
      <c r="B249" s="6"/>
      <c r="C249" s="10"/>
      <c r="D249" s="7"/>
      <c r="E249" s="10"/>
      <c r="F249" s="124" t="e">
        <f t="shared" si="6"/>
        <v>#REF!</v>
      </c>
      <c r="G249" s="6"/>
      <c r="AA249" s="11" t="str">
        <f t="shared" si="7"/>
        <v/>
      </c>
      <c r="AB249" s="11" t="str">
        <f>IF(LEN($AA249)=0,"N",IF(LEN($AA249)&gt;1,"Error -- Availability entered in an incorrect format",IF($AA249=#REF!,$AA249,IF($AA249=#REF!,$AA249,IF($AA249=#REF!,$AA249,IF($AA249=#REF!,$AA249,IF($AA249=#REF!,$AA249,IF($AA249=#REF!,$AA249,"Error -- Availability entered in an incorrect format"))))))))</f>
        <v>N</v>
      </c>
    </row>
    <row r="250" spans="1:28" s="11" customFormat="1" x14ac:dyDescent="0.25">
      <c r="A250" s="7">
        <v>238</v>
      </c>
      <c r="B250" s="6"/>
      <c r="C250" s="10"/>
      <c r="D250" s="7"/>
      <c r="E250" s="10"/>
      <c r="F250" s="124" t="e">
        <f t="shared" si="6"/>
        <v>#REF!</v>
      </c>
      <c r="G250" s="6"/>
      <c r="AA250" s="11" t="str">
        <f t="shared" si="7"/>
        <v/>
      </c>
      <c r="AB250" s="11" t="str">
        <f>IF(LEN($AA250)=0,"N",IF(LEN($AA250)&gt;1,"Error -- Availability entered in an incorrect format",IF($AA250=#REF!,$AA250,IF($AA250=#REF!,$AA250,IF($AA250=#REF!,$AA250,IF($AA250=#REF!,$AA250,IF($AA250=#REF!,$AA250,IF($AA250=#REF!,$AA250,"Error -- Availability entered in an incorrect format"))))))))</f>
        <v>N</v>
      </c>
    </row>
    <row r="251" spans="1:28" s="11" customFormat="1" x14ac:dyDescent="0.25">
      <c r="A251" s="7">
        <v>239</v>
      </c>
      <c r="B251" s="6"/>
      <c r="C251" s="10"/>
      <c r="D251" s="7"/>
      <c r="E251" s="10"/>
      <c r="F251" s="124" t="e">
        <f t="shared" si="6"/>
        <v>#REF!</v>
      </c>
      <c r="G251" s="6"/>
      <c r="AA251" s="11" t="str">
        <f t="shared" si="7"/>
        <v/>
      </c>
      <c r="AB251" s="11" t="str">
        <f>IF(LEN($AA251)=0,"N",IF(LEN($AA251)&gt;1,"Error -- Availability entered in an incorrect format",IF($AA251=#REF!,$AA251,IF($AA251=#REF!,$AA251,IF($AA251=#REF!,$AA251,IF($AA251=#REF!,$AA251,IF($AA251=#REF!,$AA251,IF($AA251=#REF!,$AA251,"Error -- Availability entered in an incorrect format"))))))))</f>
        <v>N</v>
      </c>
    </row>
    <row r="252" spans="1:28" s="11" customFormat="1" x14ac:dyDescent="0.25">
      <c r="A252" s="7">
        <v>240</v>
      </c>
      <c r="B252" s="6"/>
      <c r="C252" s="10"/>
      <c r="D252" s="7"/>
      <c r="E252" s="10"/>
      <c r="F252" s="124" t="e">
        <f t="shared" si="6"/>
        <v>#REF!</v>
      </c>
      <c r="G252" s="6"/>
      <c r="AA252" s="11" t="str">
        <f t="shared" si="7"/>
        <v/>
      </c>
      <c r="AB252" s="11" t="str">
        <f>IF(LEN($AA252)=0,"N",IF(LEN($AA252)&gt;1,"Error -- Availability entered in an incorrect format",IF($AA252=#REF!,$AA252,IF($AA252=#REF!,$AA252,IF($AA252=#REF!,$AA252,IF($AA252=#REF!,$AA252,IF($AA252=#REF!,$AA252,IF($AA252=#REF!,$AA252,"Error -- Availability entered in an incorrect format"))))))))</f>
        <v>N</v>
      </c>
    </row>
    <row r="253" spans="1:28" s="11" customFormat="1" x14ac:dyDescent="0.25">
      <c r="A253" s="7">
        <v>241</v>
      </c>
      <c r="B253" s="6"/>
      <c r="C253" s="10"/>
      <c r="D253" s="7"/>
      <c r="E253" s="10"/>
      <c r="F253" s="124" t="e">
        <f t="shared" si="6"/>
        <v>#REF!</v>
      </c>
      <c r="G253" s="6"/>
      <c r="AA253" s="11" t="str">
        <f t="shared" si="7"/>
        <v/>
      </c>
      <c r="AB253" s="11" t="str">
        <f>IF(LEN($AA253)=0,"N",IF(LEN($AA253)&gt;1,"Error -- Availability entered in an incorrect format",IF($AA253=#REF!,$AA253,IF($AA253=#REF!,$AA253,IF($AA253=#REF!,$AA253,IF($AA253=#REF!,$AA253,IF($AA253=#REF!,$AA253,IF($AA253=#REF!,$AA253,"Error -- Availability entered in an incorrect format"))))))))</f>
        <v>N</v>
      </c>
    </row>
    <row r="254" spans="1:28" s="11" customFormat="1" x14ac:dyDescent="0.25">
      <c r="A254" s="7">
        <v>242</v>
      </c>
      <c r="B254" s="6"/>
      <c r="C254" s="10"/>
      <c r="D254" s="7"/>
      <c r="E254" s="10"/>
      <c r="F254" s="124" t="e">
        <f t="shared" si="6"/>
        <v>#REF!</v>
      </c>
      <c r="G254" s="6"/>
      <c r="AA254" s="11" t="str">
        <f t="shared" si="7"/>
        <v/>
      </c>
      <c r="AB254" s="11" t="str">
        <f>IF(LEN($AA254)=0,"N",IF(LEN($AA254)&gt;1,"Error -- Availability entered in an incorrect format",IF($AA254=#REF!,$AA254,IF($AA254=#REF!,$AA254,IF($AA254=#REF!,$AA254,IF($AA254=#REF!,$AA254,IF($AA254=#REF!,$AA254,IF($AA254=#REF!,$AA254,"Error -- Availability entered in an incorrect format"))))))))</f>
        <v>N</v>
      </c>
    </row>
    <row r="255" spans="1:28" s="11" customFormat="1" x14ac:dyDescent="0.25">
      <c r="A255" s="7">
        <v>243</v>
      </c>
      <c r="B255" s="6"/>
      <c r="C255" s="10"/>
      <c r="D255" s="7"/>
      <c r="E255" s="10"/>
      <c r="F255" s="124" t="e">
        <f t="shared" si="6"/>
        <v>#REF!</v>
      </c>
      <c r="G255" s="6"/>
      <c r="AA255" s="11" t="str">
        <f t="shared" si="7"/>
        <v/>
      </c>
      <c r="AB255" s="11" t="str">
        <f>IF(LEN($AA255)=0,"N",IF(LEN($AA255)&gt;1,"Error -- Availability entered in an incorrect format",IF($AA255=#REF!,$AA255,IF($AA255=#REF!,$AA255,IF($AA255=#REF!,$AA255,IF($AA255=#REF!,$AA255,IF($AA255=#REF!,$AA255,IF($AA255=#REF!,$AA255,"Error -- Availability entered in an incorrect format"))))))))</f>
        <v>N</v>
      </c>
    </row>
    <row r="256" spans="1:28" s="11" customFormat="1" x14ac:dyDescent="0.25">
      <c r="A256" s="7">
        <v>244</v>
      </c>
      <c r="B256" s="6"/>
      <c r="C256" s="10"/>
      <c r="D256" s="7"/>
      <c r="E256" s="10"/>
      <c r="F256" s="124" t="e">
        <f t="shared" si="6"/>
        <v>#REF!</v>
      </c>
      <c r="G256" s="6"/>
      <c r="AA256" s="11" t="str">
        <f t="shared" si="7"/>
        <v/>
      </c>
      <c r="AB256" s="11" t="str">
        <f>IF(LEN($AA256)=0,"N",IF(LEN($AA256)&gt;1,"Error -- Availability entered in an incorrect format",IF($AA256=#REF!,$AA256,IF($AA256=#REF!,$AA256,IF($AA256=#REF!,$AA256,IF($AA256=#REF!,$AA256,IF($AA256=#REF!,$AA256,IF($AA256=#REF!,$AA256,"Error -- Availability entered in an incorrect format"))))))))</f>
        <v>N</v>
      </c>
    </row>
    <row r="257" spans="1:28" s="11" customFormat="1" x14ac:dyDescent="0.25">
      <c r="A257" s="7">
        <v>245</v>
      </c>
      <c r="B257" s="6"/>
      <c r="C257" s="10"/>
      <c r="D257" s="7"/>
      <c r="E257" s="10"/>
      <c r="F257" s="124" t="e">
        <f t="shared" si="6"/>
        <v>#REF!</v>
      </c>
      <c r="G257" s="6"/>
      <c r="AA257" s="11" t="str">
        <f t="shared" si="7"/>
        <v/>
      </c>
      <c r="AB257" s="11" t="str">
        <f>IF(LEN($AA257)=0,"N",IF(LEN($AA257)&gt;1,"Error -- Availability entered in an incorrect format",IF($AA257=#REF!,$AA257,IF($AA257=#REF!,$AA257,IF($AA257=#REF!,$AA257,IF($AA257=#REF!,$AA257,IF($AA257=#REF!,$AA257,IF($AA257=#REF!,$AA257,"Error -- Availability entered in an incorrect format"))))))))</f>
        <v>N</v>
      </c>
    </row>
    <row r="258" spans="1:28" s="11" customFormat="1" x14ac:dyDescent="0.25">
      <c r="A258" s="7">
        <v>246</v>
      </c>
      <c r="B258" s="6"/>
      <c r="C258" s="10"/>
      <c r="D258" s="7"/>
      <c r="E258" s="10"/>
      <c r="F258" s="124" t="e">
        <f t="shared" si="6"/>
        <v>#REF!</v>
      </c>
      <c r="G258" s="6"/>
      <c r="AA258" s="11" t="str">
        <f t="shared" si="7"/>
        <v/>
      </c>
      <c r="AB258" s="11" t="str">
        <f>IF(LEN($AA258)=0,"N",IF(LEN($AA258)&gt;1,"Error -- Availability entered in an incorrect format",IF($AA258=#REF!,$AA258,IF($AA258=#REF!,$AA258,IF($AA258=#REF!,$AA258,IF($AA258=#REF!,$AA258,IF($AA258=#REF!,$AA258,IF($AA258=#REF!,$AA258,"Error -- Availability entered in an incorrect format"))))))))</f>
        <v>N</v>
      </c>
    </row>
    <row r="259" spans="1:28" s="11" customFormat="1" x14ac:dyDescent="0.25">
      <c r="A259" s="7">
        <v>247</v>
      </c>
      <c r="B259" s="6"/>
      <c r="C259" s="10"/>
      <c r="D259" s="7"/>
      <c r="E259" s="10"/>
      <c r="F259" s="124" t="e">
        <f t="shared" si="6"/>
        <v>#REF!</v>
      </c>
      <c r="G259" s="6"/>
      <c r="AA259" s="11" t="str">
        <f t="shared" si="7"/>
        <v/>
      </c>
      <c r="AB259" s="11" t="str">
        <f>IF(LEN($AA259)=0,"N",IF(LEN($AA259)&gt;1,"Error -- Availability entered in an incorrect format",IF($AA259=#REF!,$AA259,IF($AA259=#REF!,$AA259,IF($AA259=#REF!,$AA259,IF($AA259=#REF!,$AA259,IF($AA259=#REF!,$AA259,IF($AA259=#REF!,$AA259,"Error -- Availability entered in an incorrect format"))))))))</f>
        <v>N</v>
      </c>
    </row>
    <row r="260" spans="1:28" s="11" customFormat="1" x14ac:dyDescent="0.25">
      <c r="A260" s="7">
        <v>248</v>
      </c>
      <c r="B260" s="6"/>
      <c r="C260" s="10"/>
      <c r="D260" s="7"/>
      <c r="E260" s="10"/>
      <c r="F260" s="124" t="e">
        <f t="shared" si="6"/>
        <v>#REF!</v>
      </c>
      <c r="G260" s="6"/>
      <c r="AA260" s="11" t="str">
        <f t="shared" si="7"/>
        <v/>
      </c>
      <c r="AB260" s="11" t="str">
        <f>IF(LEN($AA260)=0,"N",IF(LEN($AA260)&gt;1,"Error -- Availability entered in an incorrect format",IF($AA260=#REF!,$AA260,IF($AA260=#REF!,$AA260,IF($AA260=#REF!,$AA260,IF($AA260=#REF!,$AA260,IF($AA260=#REF!,$AA260,IF($AA260=#REF!,$AA260,"Error -- Availability entered in an incorrect format"))))))))</f>
        <v>N</v>
      </c>
    </row>
    <row r="261" spans="1:28" s="11" customFormat="1" x14ac:dyDescent="0.25">
      <c r="A261" s="7">
        <v>249</v>
      </c>
      <c r="B261" s="6"/>
      <c r="C261" s="10"/>
      <c r="D261" s="7"/>
      <c r="E261" s="10"/>
      <c r="F261" s="124" t="e">
        <f t="shared" si="6"/>
        <v>#REF!</v>
      </c>
      <c r="G261" s="6"/>
      <c r="AA261" s="11" t="str">
        <f t="shared" si="7"/>
        <v/>
      </c>
      <c r="AB261" s="11" t="str">
        <f>IF(LEN($AA261)=0,"N",IF(LEN($AA261)&gt;1,"Error -- Availability entered in an incorrect format",IF($AA261=#REF!,$AA261,IF($AA261=#REF!,$AA261,IF($AA261=#REF!,$AA261,IF($AA261=#REF!,$AA261,IF($AA261=#REF!,$AA261,IF($AA261=#REF!,$AA261,"Error -- Availability entered in an incorrect format"))))))))</f>
        <v>N</v>
      </c>
    </row>
    <row r="262" spans="1:28" s="11" customFormat="1" x14ac:dyDescent="0.25">
      <c r="A262" s="7">
        <v>250</v>
      </c>
      <c r="B262" s="6"/>
      <c r="C262" s="10"/>
      <c r="D262" s="7"/>
      <c r="E262" s="10"/>
      <c r="F262" s="124" t="e">
        <f t="shared" si="6"/>
        <v>#REF!</v>
      </c>
      <c r="G262" s="6"/>
      <c r="AA262" s="11" t="str">
        <f t="shared" si="7"/>
        <v/>
      </c>
      <c r="AB262" s="11" t="str">
        <f>IF(LEN($AA262)=0,"N",IF(LEN($AA262)&gt;1,"Error -- Availability entered in an incorrect format",IF($AA262=#REF!,$AA262,IF($AA262=#REF!,$AA262,IF($AA262=#REF!,$AA262,IF($AA262=#REF!,$AA262,IF($AA262=#REF!,$AA262,IF($AA262=#REF!,$AA262,"Error -- Availability entered in an incorrect format"))))))))</f>
        <v>N</v>
      </c>
    </row>
    <row r="263" spans="1:28" s="11" customFormat="1" x14ac:dyDescent="0.25">
      <c r="A263" s="7">
        <v>251</v>
      </c>
      <c r="B263" s="6"/>
      <c r="C263" s="10"/>
      <c r="D263" s="7"/>
      <c r="E263" s="10"/>
      <c r="F263" s="124" t="e">
        <f t="shared" si="6"/>
        <v>#REF!</v>
      </c>
      <c r="G263" s="6"/>
      <c r="AA263" s="11" t="str">
        <f t="shared" si="7"/>
        <v/>
      </c>
      <c r="AB263" s="11" t="str">
        <f>IF(LEN($AA263)=0,"N",IF(LEN($AA263)&gt;1,"Error -- Availability entered in an incorrect format",IF($AA263=#REF!,$AA263,IF($AA263=#REF!,$AA263,IF($AA263=#REF!,$AA263,IF($AA263=#REF!,$AA263,IF($AA263=#REF!,$AA263,IF($AA263=#REF!,$AA263,"Error -- Availability entered in an incorrect format"))))))))</f>
        <v>N</v>
      </c>
    </row>
    <row r="264" spans="1:28" s="11" customFormat="1" x14ac:dyDescent="0.25">
      <c r="A264" s="7">
        <v>252</v>
      </c>
      <c r="B264" s="6"/>
      <c r="C264" s="10"/>
      <c r="D264" s="7"/>
      <c r="E264" s="10"/>
      <c r="F264" s="124" t="e">
        <f t="shared" si="6"/>
        <v>#REF!</v>
      </c>
      <c r="G264" s="6"/>
      <c r="AA264" s="11" t="str">
        <f t="shared" si="7"/>
        <v/>
      </c>
      <c r="AB264" s="11" t="str">
        <f>IF(LEN($AA264)=0,"N",IF(LEN($AA264)&gt;1,"Error -- Availability entered in an incorrect format",IF($AA264=#REF!,$AA264,IF($AA264=#REF!,$AA264,IF($AA264=#REF!,$AA264,IF($AA264=#REF!,$AA264,IF($AA264=#REF!,$AA264,IF($AA264=#REF!,$AA264,"Error -- Availability entered in an incorrect format"))))))))</f>
        <v>N</v>
      </c>
    </row>
    <row r="265" spans="1:28" s="11" customFormat="1" x14ac:dyDescent="0.25">
      <c r="A265" s="7">
        <v>253</v>
      </c>
      <c r="B265" s="6"/>
      <c r="C265" s="10"/>
      <c r="D265" s="7"/>
      <c r="E265" s="10"/>
      <c r="F265" s="124" t="e">
        <f t="shared" si="6"/>
        <v>#REF!</v>
      </c>
      <c r="G265" s="6"/>
      <c r="AA265" s="11" t="str">
        <f t="shared" si="7"/>
        <v/>
      </c>
      <c r="AB265" s="11" t="str">
        <f>IF(LEN($AA265)=0,"N",IF(LEN($AA265)&gt;1,"Error -- Availability entered in an incorrect format",IF($AA265=#REF!,$AA265,IF($AA265=#REF!,$AA265,IF($AA265=#REF!,$AA265,IF($AA265=#REF!,$AA265,IF($AA265=#REF!,$AA265,IF($AA265=#REF!,$AA265,"Error -- Availability entered in an incorrect format"))))))))</f>
        <v>N</v>
      </c>
    </row>
    <row r="266" spans="1:28" s="11" customFormat="1" x14ac:dyDescent="0.25">
      <c r="A266" s="7">
        <v>254</v>
      </c>
      <c r="B266" s="6"/>
      <c r="C266" s="10"/>
      <c r="D266" s="7"/>
      <c r="E266" s="10"/>
      <c r="F266" s="124" t="e">
        <f t="shared" si="6"/>
        <v>#REF!</v>
      </c>
      <c r="G266" s="6"/>
      <c r="AA266" s="11" t="str">
        <f t="shared" si="7"/>
        <v/>
      </c>
      <c r="AB266" s="11" t="str">
        <f>IF(LEN($AA266)=0,"N",IF(LEN($AA266)&gt;1,"Error -- Availability entered in an incorrect format",IF($AA266=#REF!,$AA266,IF($AA266=#REF!,$AA266,IF($AA266=#REF!,$AA266,IF($AA266=#REF!,$AA266,IF($AA266=#REF!,$AA266,IF($AA266=#REF!,$AA266,"Error -- Availability entered in an incorrect format"))))))))</f>
        <v>N</v>
      </c>
    </row>
    <row r="267" spans="1:28" s="11" customFormat="1" x14ac:dyDescent="0.25">
      <c r="A267" s="7">
        <v>255</v>
      </c>
      <c r="B267" s="6"/>
      <c r="C267" s="10"/>
      <c r="D267" s="7"/>
      <c r="E267" s="10"/>
      <c r="F267" s="124" t="e">
        <f t="shared" si="6"/>
        <v>#REF!</v>
      </c>
      <c r="G267" s="6"/>
      <c r="AA267" s="11" t="str">
        <f t="shared" si="7"/>
        <v/>
      </c>
      <c r="AB267" s="11" t="str">
        <f>IF(LEN($AA267)=0,"N",IF(LEN($AA267)&gt;1,"Error -- Availability entered in an incorrect format",IF($AA267=#REF!,$AA267,IF($AA267=#REF!,$AA267,IF($AA267=#REF!,$AA267,IF($AA267=#REF!,$AA267,IF($AA267=#REF!,$AA267,IF($AA267=#REF!,$AA267,"Error -- Availability entered in an incorrect format"))))))))</f>
        <v>N</v>
      </c>
    </row>
    <row r="268" spans="1:28" s="11" customFormat="1" x14ac:dyDescent="0.25">
      <c r="A268" s="7">
        <v>256</v>
      </c>
      <c r="B268" s="6"/>
      <c r="C268" s="10"/>
      <c r="D268" s="7"/>
      <c r="E268" s="10"/>
      <c r="F268" s="124" t="e">
        <f t="shared" si="6"/>
        <v>#REF!</v>
      </c>
      <c r="G268" s="6"/>
      <c r="AA268" s="11" t="str">
        <f t="shared" si="7"/>
        <v/>
      </c>
      <c r="AB268" s="11" t="str">
        <f>IF(LEN($AA268)=0,"N",IF(LEN($AA268)&gt;1,"Error -- Availability entered in an incorrect format",IF($AA268=#REF!,$AA268,IF($AA268=#REF!,$AA268,IF($AA268=#REF!,$AA268,IF($AA268=#REF!,$AA268,IF($AA268=#REF!,$AA268,IF($AA268=#REF!,$AA268,"Error -- Availability entered in an incorrect format"))))))))</f>
        <v>N</v>
      </c>
    </row>
    <row r="269" spans="1:28" s="11" customFormat="1" x14ac:dyDescent="0.25">
      <c r="A269" s="7">
        <v>257</v>
      </c>
      <c r="B269" s="6"/>
      <c r="C269" s="10"/>
      <c r="D269" s="7"/>
      <c r="E269" s="10"/>
      <c r="F269" s="124" t="e">
        <f t="shared" si="6"/>
        <v>#REF!</v>
      </c>
      <c r="G269" s="6"/>
      <c r="AA269" s="11" t="str">
        <f t="shared" si="7"/>
        <v/>
      </c>
      <c r="AB269" s="11" t="str">
        <f>IF(LEN($AA269)=0,"N",IF(LEN($AA269)&gt;1,"Error -- Availability entered in an incorrect format",IF($AA269=#REF!,$AA269,IF($AA269=#REF!,$AA269,IF($AA269=#REF!,$AA269,IF($AA269=#REF!,$AA269,IF($AA269=#REF!,$AA269,IF($AA269=#REF!,$AA269,"Error -- Availability entered in an incorrect format"))))))))</f>
        <v>N</v>
      </c>
    </row>
    <row r="270" spans="1:28" s="11" customFormat="1" x14ac:dyDescent="0.25">
      <c r="A270" s="7">
        <v>258</v>
      </c>
      <c r="B270" s="6"/>
      <c r="C270" s="10"/>
      <c r="D270" s="7"/>
      <c r="E270" s="10"/>
      <c r="F270" s="124" t="e">
        <f t="shared" ref="F270:F333" si="8">IF($D$10=$A$9,"N/A",$D$10)</f>
        <v>#REF!</v>
      </c>
      <c r="G270" s="6"/>
      <c r="AA270" s="11" t="str">
        <f t="shared" ref="AA270:AA333" si="9">TRIM($D270)</f>
        <v/>
      </c>
      <c r="AB270" s="11" t="str">
        <f>IF(LEN($AA270)=0,"N",IF(LEN($AA270)&gt;1,"Error -- Availability entered in an incorrect format",IF($AA270=#REF!,$AA270,IF($AA270=#REF!,$AA270,IF($AA270=#REF!,$AA270,IF($AA270=#REF!,$AA270,IF($AA270=#REF!,$AA270,IF($AA270=#REF!,$AA270,"Error -- Availability entered in an incorrect format"))))))))</f>
        <v>N</v>
      </c>
    </row>
    <row r="271" spans="1:28" s="11" customFormat="1" x14ac:dyDescent="0.25">
      <c r="A271" s="7">
        <v>259</v>
      </c>
      <c r="B271" s="6"/>
      <c r="C271" s="10"/>
      <c r="D271" s="7"/>
      <c r="E271" s="10"/>
      <c r="F271" s="124" t="e">
        <f t="shared" si="8"/>
        <v>#REF!</v>
      </c>
      <c r="G271" s="6"/>
      <c r="AA271" s="11" t="str">
        <f t="shared" si="9"/>
        <v/>
      </c>
      <c r="AB271" s="11" t="str">
        <f>IF(LEN($AA271)=0,"N",IF(LEN($AA271)&gt;1,"Error -- Availability entered in an incorrect format",IF($AA271=#REF!,$AA271,IF($AA271=#REF!,$AA271,IF($AA271=#REF!,$AA271,IF($AA271=#REF!,$AA271,IF($AA271=#REF!,$AA271,IF($AA271=#REF!,$AA271,"Error -- Availability entered in an incorrect format"))))))))</f>
        <v>N</v>
      </c>
    </row>
    <row r="272" spans="1:28" s="11" customFormat="1" x14ac:dyDescent="0.25">
      <c r="A272" s="7">
        <v>260</v>
      </c>
      <c r="B272" s="6"/>
      <c r="C272" s="10"/>
      <c r="D272" s="7"/>
      <c r="E272" s="10"/>
      <c r="F272" s="124" t="e">
        <f t="shared" si="8"/>
        <v>#REF!</v>
      </c>
      <c r="G272" s="6"/>
      <c r="AA272" s="11" t="str">
        <f t="shared" si="9"/>
        <v/>
      </c>
      <c r="AB272" s="11" t="str">
        <f>IF(LEN($AA272)=0,"N",IF(LEN($AA272)&gt;1,"Error -- Availability entered in an incorrect format",IF($AA272=#REF!,$AA272,IF($AA272=#REF!,$AA272,IF($AA272=#REF!,$AA272,IF($AA272=#REF!,$AA272,IF($AA272=#REF!,$AA272,IF($AA272=#REF!,$AA272,"Error -- Availability entered in an incorrect format"))))))))</f>
        <v>N</v>
      </c>
    </row>
    <row r="273" spans="1:28" s="11" customFormat="1" x14ac:dyDescent="0.25">
      <c r="A273" s="7">
        <v>261</v>
      </c>
      <c r="B273" s="6"/>
      <c r="C273" s="10"/>
      <c r="D273" s="7"/>
      <c r="E273" s="10"/>
      <c r="F273" s="124" t="e">
        <f t="shared" si="8"/>
        <v>#REF!</v>
      </c>
      <c r="G273" s="6"/>
      <c r="AA273" s="11" t="str">
        <f t="shared" si="9"/>
        <v/>
      </c>
      <c r="AB273" s="11" t="str">
        <f>IF(LEN($AA273)=0,"N",IF(LEN($AA273)&gt;1,"Error -- Availability entered in an incorrect format",IF($AA273=#REF!,$AA273,IF($AA273=#REF!,$AA273,IF($AA273=#REF!,$AA273,IF($AA273=#REF!,$AA273,IF($AA273=#REF!,$AA273,IF($AA273=#REF!,$AA273,"Error -- Availability entered in an incorrect format"))))))))</f>
        <v>N</v>
      </c>
    </row>
    <row r="274" spans="1:28" s="11" customFormat="1" x14ac:dyDescent="0.25">
      <c r="A274" s="7">
        <v>262</v>
      </c>
      <c r="B274" s="6"/>
      <c r="C274" s="10"/>
      <c r="D274" s="7"/>
      <c r="E274" s="10"/>
      <c r="F274" s="124" t="e">
        <f t="shared" si="8"/>
        <v>#REF!</v>
      </c>
      <c r="G274" s="6"/>
      <c r="AA274" s="11" t="str">
        <f t="shared" si="9"/>
        <v/>
      </c>
      <c r="AB274" s="11" t="str">
        <f>IF(LEN($AA274)=0,"N",IF(LEN($AA274)&gt;1,"Error -- Availability entered in an incorrect format",IF($AA274=#REF!,$AA274,IF($AA274=#REF!,$AA274,IF($AA274=#REF!,$AA274,IF($AA274=#REF!,$AA274,IF($AA274=#REF!,$AA274,IF($AA274=#REF!,$AA274,"Error -- Availability entered in an incorrect format"))))))))</f>
        <v>N</v>
      </c>
    </row>
    <row r="275" spans="1:28" s="11" customFormat="1" x14ac:dyDescent="0.25">
      <c r="A275" s="7">
        <v>263</v>
      </c>
      <c r="B275" s="6"/>
      <c r="C275" s="10"/>
      <c r="D275" s="7"/>
      <c r="E275" s="10"/>
      <c r="F275" s="124" t="e">
        <f t="shared" si="8"/>
        <v>#REF!</v>
      </c>
      <c r="G275" s="6"/>
      <c r="AA275" s="11" t="str">
        <f t="shared" si="9"/>
        <v/>
      </c>
      <c r="AB275" s="11" t="str">
        <f>IF(LEN($AA275)=0,"N",IF(LEN($AA275)&gt;1,"Error -- Availability entered in an incorrect format",IF($AA275=#REF!,$AA275,IF($AA275=#REF!,$AA275,IF($AA275=#REF!,$AA275,IF($AA275=#REF!,$AA275,IF($AA275=#REF!,$AA275,IF($AA275=#REF!,$AA275,"Error -- Availability entered in an incorrect format"))))))))</f>
        <v>N</v>
      </c>
    </row>
    <row r="276" spans="1:28" s="11" customFormat="1" x14ac:dyDescent="0.25">
      <c r="A276" s="7">
        <v>264</v>
      </c>
      <c r="B276" s="6"/>
      <c r="C276" s="10"/>
      <c r="D276" s="7"/>
      <c r="E276" s="10"/>
      <c r="F276" s="124" t="e">
        <f t="shared" si="8"/>
        <v>#REF!</v>
      </c>
      <c r="G276" s="6"/>
      <c r="AA276" s="11" t="str">
        <f t="shared" si="9"/>
        <v/>
      </c>
      <c r="AB276" s="11" t="str">
        <f>IF(LEN($AA276)=0,"N",IF(LEN($AA276)&gt;1,"Error -- Availability entered in an incorrect format",IF($AA276=#REF!,$AA276,IF($AA276=#REF!,$AA276,IF($AA276=#REF!,$AA276,IF($AA276=#REF!,$AA276,IF($AA276=#REF!,$AA276,IF($AA276=#REF!,$AA276,"Error -- Availability entered in an incorrect format"))))))))</f>
        <v>N</v>
      </c>
    </row>
    <row r="277" spans="1:28" s="11" customFormat="1" x14ac:dyDescent="0.25">
      <c r="A277" s="7">
        <v>265</v>
      </c>
      <c r="B277" s="6"/>
      <c r="C277" s="10"/>
      <c r="D277" s="7"/>
      <c r="E277" s="10"/>
      <c r="F277" s="124" t="e">
        <f t="shared" si="8"/>
        <v>#REF!</v>
      </c>
      <c r="G277" s="6"/>
      <c r="AA277" s="11" t="str">
        <f t="shared" si="9"/>
        <v/>
      </c>
      <c r="AB277" s="11" t="str">
        <f>IF(LEN($AA277)=0,"N",IF(LEN($AA277)&gt;1,"Error -- Availability entered in an incorrect format",IF($AA277=#REF!,$AA277,IF($AA277=#REF!,$AA277,IF($AA277=#REF!,$AA277,IF($AA277=#REF!,$AA277,IF($AA277=#REF!,$AA277,IF($AA277=#REF!,$AA277,"Error -- Availability entered in an incorrect format"))))))))</f>
        <v>N</v>
      </c>
    </row>
    <row r="278" spans="1:28" s="11" customFormat="1" x14ac:dyDescent="0.25">
      <c r="A278" s="7">
        <v>266</v>
      </c>
      <c r="B278" s="6"/>
      <c r="C278" s="10"/>
      <c r="D278" s="7"/>
      <c r="E278" s="10"/>
      <c r="F278" s="124" t="e">
        <f t="shared" si="8"/>
        <v>#REF!</v>
      </c>
      <c r="G278" s="6"/>
      <c r="AA278" s="11" t="str">
        <f t="shared" si="9"/>
        <v/>
      </c>
      <c r="AB278" s="11" t="str">
        <f>IF(LEN($AA278)=0,"N",IF(LEN($AA278)&gt;1,"Error -- Availability entered in an incorrect format",IF($AA278=#REF!,$AA278,IF($AA278=#REF!,$AA278,IF($AA278=#REF!,$AA278,IF($AA278=#REF!,$AA278,IF($AA278=#REF!,$AA278,IF($AA278=#REF!,$AA278,"Error -- Availability entered in an incorrect format"))))))))</f>
        <v>N</v>
      </c>
    </row>
    <row r="279" spans="1:28" s="11" customFormat="1" x14ac:dyDescent="0.25">
      <c r="A279" s="7">
        <v>267</v>
      </c>
      <c r="B279" s="6"/>
      <c r="C279" s="10"/>
      <c r="D279" s="7"/>
      <c r="E279" s="10"/>
      <c r="F279" s="124" t="e">
        <f t="shared" si="8"/>
        <v>#REF!</v>
      </c>
      <c r="G279" s="6"/>
      <c r="AA279" s="11" t="str">
        <f t="shared" si="9"/>
        <v/>
      </c>
      <c r="AB279" s="11" t="str">
        <f>IF(LEN($AA279)=0,"N",IF(LEN($AA279)&gt;1,"Error -- Availability entered in an incorrect format",IF($AA279=#REF!,$AA279,IF($AA279=#REF!,$AA279,IF($AA279=#REF!,$AA279,IF($AA279=#REF!,$AA279,IF($AA279=#REF!,$AA279,IF($AA279=#REF!,$AA279,"Error -- Availability entered in an incorrect format"))))))))</f>
        <v>N</v>
      </c>
    </row>
    <row r="280" spans="1:28" s="11" customFormat="1" x14ac:dyDescent="0.25">
      <c r="A280" s="7">
        <v>268</v>
      </c>
      <c r="B280" s="6"/>
      <c r="C280" s="10"/>
      <c r="D280" s="7"/>
      <c r="E280" s="10"/>
      <c r="F280" s="124" t="e">
        <f t="shared" si="8"/>
        <v>#REF!</v>
      </c>
      <c r="G280" s="6"/>
      <c r="AA280" s="11" t="str">
        <f t="shared" si="9"/>
        <v/>
      </c>
      <c r="AB280" s="11" t="str">
        <f>IF(LEN($AA280)=0,"N",IF(LEN($AA280)&gt;1,"Error -- Availability entered in an incorrect format",IF($AA280=#REF!,$AA280,IF($AA280=#REF!,$AA280,IF($AA280=#REF!,$AA280,IF($AA280=#REF!,$AA280,IF($AA280=#REF!,$AA280,IF($AA280=#REF!,$AA280,"Error -- Availability entered in an incorrect format"))))))))</f>
        <v>N</v>
      </c>
    </row>
    <row r="281" spans="1:28" s="11" customFormat="1" x14ac:dyDescent="0.25">
      <c r="A281" s="7">
        <v>269</v>
      </c>
      <c r="B281" s="6"/>
      <c r="C281" s="10"/>
      <c r="D281" s="7"/>
      <c r="E281" s="10"/>
      <c r="F281" s="124" t="e">
        <f t="shared" si="8"/>
        <v>#REF!</v>
      </c>
      <c r="G281" s="6"/>
      <c r="AA281" s="11" t="str">
        <f t="shared" si="9"/>
        <v/>
      </c>
      <c r="AB281" s="11" t="str">
        <f>IF(LEN($AA281)=0,"N",IF(LEN($AA281)&gt;1,"Error -- Availability entered in an incorrect format",IF($AA281=#REF!,$AA281,IF($AA281=#REF!,$AA281,IF($AA281=#REF!,$AA281,IF($AA281=#REF!,$AA281,IF($AA281=#REF!,$AA281,IF($AA281=#REF!,$AA281,"Error -- Availability entered in an incorrect format"))))))))</f>
        <v>N</v>
      </c>
    </row>
    <row r="282" spans="1:28" s="11" customFormat="1" x14ac:dyDescent="0.25">
      <c r="A282" s="7">
        <v>270</v>
      </c>
      <c r="B282" s="6"/>
      <c r="C282" s="10"/>
      <c r="D282" s="7"/>
      <c r="E282" s="10"/>
      <c r="F282" s="124" t="e">
        <f t="shared" si="8"/>
        <v>#REF!</v>
      </c>
      <c r="G282" s="6"/>
      <c r="AA282" s="11" t="str">
        <f t="shared" si="9"/>
        <v/>
      </c>
      <c r="AB282" s="11" t="str">
        <f>IF(LEN($AA282)=0,"N",IF(LEN($AA282)&gt;1,"Error -- Availability entered in an incorrect format",IF($AA282=#REF!,$AA282,IF($AA282=#REF!,$AA282,IF($AA282=#REF!,$AA282,IF($AA282=#REF!,$AA282,IF($AA282=#REF!,$AA282,IF($AA282=#REF!,$AA282,"Error -- Availability entered in an incorrect format"))))))))</f>
        <v>N</v>
      </c>
    </row>
    <row r="283" spans="1:28" s="11" customFormat="1" x14ac:dyDescent="0.25">
      <c r="A283" s="7">
        <v>271</v>
      </c>
      <c r="B283" s="6"/>
      <c r="C283" s="10"/>
      <c r="D283" s="7"/>
      <c r="E283" s="10"/>
      <c r="F283" s="124" t="e">
        <f t="shared" si="8"/>
        <v>#REF!</v>
      </c>
      <c r="G283" s="6"/>
      <c r="AA283" s="11" t="str">
        <f t="shared" si="9"/>
        <v/>
      </c>
      <c r="AB283" s="11" t="str">
        <f>IF(LEN($AA283)=0,"N",IF(LEN($AA283)&gt;1,"Error -- Availability entered in an incorrect format",IF($AA283=#REF!,$AA283,IF($AA283=#REF!,$AA283,IF($AA283=#REF!,$AA283,IF($AA283=#REF!,$AA283,IF($AA283=#REF!,$AA283,IF($AA283=#REF!,$AA283,"Error -- Availability entered in an incorrect format"))))))))</f>
        <v>N</v>
      </c>
    </row>
    <row r="284" spans="1:28" s="11" customFormat="1" x14ac:dyDescent="0.25">
      <c r="A284" s="7">
        <v>272</v>
      </c>
      <c r="B284" s="6"/>
      <c r="C284" s="10"/>
      <c r="D284" s="7"/>
      <c r="E284" s="10"/>
      <c r="F284" s="124" t="e">
        <f t="shared" si="8"/>
        <v>#REF!</v>
      </c>
      <c r="G284" s="6"/>
      <c r="AA284" s="11" t="str">
        <f t="shared" si="9"/>
        <v/>
      </c>
      <c r="AB284" s="11" t="str">
        <f>IF(LEN($AA284)=0,"N",IF(LEN($AA284)&gt;1,"Error -- Availability entered in an incorrect format",IF($AA284=#REF!,$AA284,IF($AA284=#REF!,$AA284,IF($AA284=#REF!,$AA284,IF($AA284=#REF!,$AA284,IF($AA284=#REF!,$AA284,IF($AA284=#REF!,$AA284,"Error -- Availability entered in an incorrect format"))))))))</f>
        <v>N</v>
      </c>
    </row>
    <row r="285" spans="1:28" s="11" customFormat="1" x14ac:dyDescent="0.25">
      <c r="A285" s="7">
        <v>273</v>
      </c>
      <c r="B285" s="6"/>
      <c r="C285" s="10"/>
      <c r="D285" s="7"/>
      <c r="E285" s="10"/>
      <c r="F285" s="124" t="e">
        <f t="shared" si="8"/>
        <v>#REF!</v>
      </c>
      <c r="G285" s="6"/>
      <c r="AA285" s="11" t="str">
        <f t="shared" si="9"/>
        <v/>
      </c>
      <c r="AB285" s="11" t="str">
        <f>IF(LEN($AA285)=0,"N",IF(LEN($AA285)&gt;1,"Error -- Availability entered in an incorrect format",IF($AA285=#REF!,$AA285,IF($AA285=#REF!,$AA285,IF($AA285=#REF!,$AA285,IF($AA285=#REF!,$AA285,IF($AA285=#REF!,$AA285,IF($AA285=#REF!,$AA285,"Error -- Availability entered in an incorrect format"))))))))</f>
        <v>N</v>
      </c>
    </row>
    <row r="286" spans="1:28" s="11" customFormat="1" x14ac:dyDescent="0.25">
      <c r="A286" s="7">
        <v>274</v>
      </c>
      <c r="B286" s="6"/>
      <c r="C286" s="10"/>
      <c r="D286" s="7"/>
      <c r="E286" s="10"/>
      <c r="F286" s="124" t="e">
        <f t="shared" si="8"/>
        <v>#REF!</v>
      </c>
      <c r="G286" s="6"/>
      <c r="AA286" s="11" t="str">
        <f t="shared" si="9"/>
        <v/>
      </c>
      <c r="AB286" s="11" t="str">
        <f>IF(LEN($AA286)=0,"N",IF(LEN($AA286)&gt;1,"Error -- Availability entered in an incorrect format",IF($AA286=#REF!,$AA286,IF($AA286=#REF!,$AA286,IF($AA286=#REF!,$AA286,IF($AA286=#REF!,$AA286,IF($AA286=#REF!,$AA286,IF($AA286=#REF!,$AA286,"Error -- Availability entered in an incorrect format"))))))))</f>
        <v>N</v>
      </c>
    </row>
    <row r="287" spans="1:28" s="11" customFormat="1" x14ac:dyDescent="0.25">
      <c r="A287" s="7">
        <v>275</v>
      </c>
      <c r="B287" s="6"/>
      <c r="C287" s="10"/>
      <c r="D287" s="7"/>
      <c r="E287" s="10"/>
      <c r="F287" s="124" t="e">
        <f t="shared" si="8"/>
        <v>#REF!</v>
      </c>
      <c r="G287" s="6"/>
      <c r="AA287" s="11" t="str">
        <f t="shared" si="9"/>
        <v/>
      </c>
      <c r="AB287" s="11" t="str">
        <f>IF(LEN($AA287)=0,"N",IF(LEN($AA287)&gt;1,"Error -- Availability entered in an incorrect format",IF($AA287=#REF!,$AA287,IF($AA287=#REF!,$AA287,IF($AA287=#REF!,$AA287,IF($AA287=#REF!,$AA287,IF($AA287=#REF!,$AA287,IF($AA287=#REF!,$AA287,"Error -- Availability entered in an incorrect format"))))))))</f>
        <v>N</v>
      </c>
    </row>
    <row r="288" spans="1:28" s="11" customFormat="1" x14ac:dyDescent="0.25">
      <c r="A288" s="7">
        <v>276</v>
      </c>
      <c r="B288" s="6"/>
      <c r="C288" s="10"/>
      <c r="D288" s="7"/>
      <c r="E288" s="10"/>
      <c r="F288" s="124" t="e">
        <f t="shared" si="8"/>
        <v>#REF!</v>
      </c>
      <c r="G288" s="6"/>
      <c r="AA288" s="11" t="str">
        <f t="shared" si="9"/>
        <v/>
      </c>
      <c r="AB288" s="11" t="str">
        <f>IF(LEN($AA288)=0,"N",IF(LEN($AA288)&gt;1,"Error -- Availability entered in an incorrect format",IF($AA288=#REF!,$AA288,IF($AA288=#REF!,$AA288,IF($AA288=#REF!,$AA288,IF($AA288=#REF!,$AA288,IF($AA288=#REF!,$AA288,IF($AA288=#REF!,$AA288,"Error -- Availability entered in an incorrect format"))))))))</f>
        <v>N</v>
      </c>
    </row>
    <row r="289" spans="1:28" s="11" customFormat="1" x14ac:dyDescent="0.25">
      <c r="A289" s="7">
        <v>277</v>
      </c>
      <c r="B289" s="6"/>
      <c r="C289" s="10"/>
      <c r="D289" s="7"/>
      <c r="E289" s="10"/>
      <c r="F289" s="124" t="e">
        <f t="shared" si="8"/>
        <v>#REF!</v>
      </c>
      <c r="G289" s="6"/>
      <c r="AA289" s="11" t="str">
        <f t="shared" si="9"/>
        <v/>
      </c>
      <c r="AB289" s="11" t="str">
        <f>IF(LEN($AA289)=0,"N",IF(LEN($AA289)&gt;1,"Error -- Availability entered in an incorrect format",IF($AA289=#REF!,$AA289,IF($AA289=#REF!,$AA289,IF($AA289=#REF!,$AA289,IF($AA289=#REF!,$AA289,IF($AA289=#REF!,$AA289,IF($AA289=#REF!,$AA289,"Error -- Availability entered in an incorrect format"))))))))</f>
        <v>N</v>
      </c>
    </row>
    <row r="290" spans="1:28" s="11" customFormat="1" x14ac:dyDescent="0.25">
      <c r="A290" s="7">
        <v>278</v>
      </c>
      <c r="B290" s="6"/>
      <c r="C290" s="10"/>
      <c r="D290" s="7"/>
      <c r="E290" s="10"/>
      <c r="F290" s="124" t="e">
        <f t="shared" si="8"/>
        <v>#REF!</v>
      </c>
      <c r="G290" s="6"/>
      <c r="AA290" s="11" t="str">
        <f t="shared" si="9"/>
        <v/>
      </c>
      <c r="AB290" s="11" t="str">
        <f>IF(LEN($AA290)=0,"N",IF(LEN($AA290)&gt;1,"Error -- Availability entered in an incorrect format",IF($AA290=#REF!,$AA290,IF($AA290=#REF!,$AA290,IF($AA290=#REF!,$AA290,IF($AA290=#REF!,$AA290,IF($AA290=#REF!,$AA290,IF($AA290=#REF!,$AA290,"Error -- Availability entered in an incorrect format"))))))))</f>
        <v>N</v>
      </c>
    </row>
    <row r="291" spans="1:28" s="11" customFormat="1" x14ac:dyDescent="0.25">
      <c r="A291" s="7">
        <v>279</v>
      </c>
      <c r="B291" s="6"/>
      <c r="C291" s="10"/>
      <c r="D291" s="7"/>
      <c r="E291" s="10"/>
      <c r="F291" s="124" t="e">
        <f t="shared" si="8"/>
        <v>#REF!</v>
      </c>
      <c r="G291" s="6"/>
      <c r="AA291" s="11" t="str">
        <f t="shared" si="9"/>
        <v/>
      </c>
      <c r="AB291" s="11" t="str">
        <f>IF(LEN($AA291)=0,"N",IF(LEN($AA291)&gt;1,"Error -- Availability entered in an incorrect format",IF($AA291=#REF!,$AA291,IF($AA291=#REF!,$AA291,IF($AA291=#REF!,$AA291,IF($AA291=#REF!,$AA291,IF($AA291=#REF!,$AA291,IF($AA291=#REF!,$AA291,"Error -- Availability entered in an incorrect format"))))))))</f>
        <v>N</v>
      </c>
    </row>
    <row r="292" spans="1:28" s="11" customFormat="1" x14ac:dyDescent="0.25">
      <c r="A292" s="7">
        <v>280</v>
      </c>
      <c r="B292" s="6"/>
      <c r="C292" s="10"/>
      <c r="D292" s="7"/>
      <c r="E292" s="10"/>
      <c r="F292" s="124" t="e">
        <f t="shared" si="8"/>
        <v>#REF!</v>
      </c>
      <c r="G292" s="6"/>
      <c r="AA292" s="11" t="str">
        <f t="shared" si="9"/>
        <v/>
      </c>
      <c r="AB292" s="11" t="str">
        <f>IF(LEN($AA292)=0,"N",IF(LEN($AA292)&gt;1,"Error -- Availability entered in an incorrect format",IF($AA292=#REF!,$AA292,IF($AA292=#REF!,$AA292,IF($AA292=#REF!,$AA292,IF($AA292=#REF!,$AA292,IF($AA292=#REF!,$AA292,IF($AA292=#REF!,$AA292,"Error -- Availability entered in an incorrect format"))))))))</f>
        <v>N</v>
      </c>
    </row>
    <row r="293" spans="1:28" s="11" customFormat="1" x14ac:dyDescent="0.25">
      <c r="A293" s="7">
        <v>281</v>
      </c>
      <c r="B293" s="6"/>
      <c r="C293" s="10"/>
      <c r="D293" s="7"/>
      <c r="E293" s="10"/>
      <c r="F293" s="124" t="e">
        <f t="shared" si="8"/>
        <v>#REF!</v>
      </c>
      <c r="G293" s="6"/>
      <c r="AA293" s="11" t="str">
        <f t="shared" si="9"/>
        <v/>
      </c>
      <c r="AB293" s="11" t="str">
        <f>IF(LEN($AA293)=0,"N",IF(LEN($AA293)&gt;1,"Error -- Availability entered in an incorrect format",IF($AA293=#REF!,$AA293,IF($AA293=#REF!,$AA293,IF($AA293=#REF!,$AA293,IF($AA293=#REF!,$AA293,IF($AA293=#REF!,$AA293,IF($AA293=#REF!,$AA293,"Error -- Availability entered in an incorrect format"))))))))</f>
        <v>N</v>
      </c>
    </row>
    <row r="294" spans="1:28" s="11" customFormat="1" x14ac:dyDescent="0.25">
      <c r="A294" s="7">
        <v>282</v>
      </c>
      <c r="B294" s="6"/>
      <c r="C294" s="10"/>
      <c r="D294" s="7"/>
      <c r="E294" s="10"/>
      <c r="F294" s="124" t="e">
        <f t="shared" si="8"/>
        <v>#REF!</v>
      </c>
      <c r="G294" s="6"/>
      <c r="AA294" s="11" t="str">
        <f t="shared" si="9"/>
        <v/>
      </c>
      <c r="AB294" s="11" t="str">
        <f>IF(LEN($AA294)=0,"N",IF(LEN($AA294)&gt;1,"Error -- Availability entered in an incorrect format",IF($AA294=#REF!,$AA294,IF($AA294=#REF!,$AA294,IF($AA294=#REF!,$AA294,IF($AA294=#REF!,$AA294,IF($AA294=#REF!,$AA294,IF($AA294=#REF!,$AA294,"Error -- Availability entered in an incorrect format"))))))))</f>
        <v>N</v>
      </c>
    </row>
    <row r="295" spans="1:28" s="11" customFormat="1" x14ac:dyDescent="0.25">
      <c r="A295" s="7">
        <v>283</v>
      </c>
      <c r="B295" s="6"/>
      <c r="C295" s="10"/>
      <c r="D295" s="7"/>
      <c r="E295" s="10"/>
      <c r="F295" s="124" t="e">
        <f t="shared" si="8"/>
        <v>#REF!</v>
      </c>
      <c r="G295" s="6"/>
      <c r="AA295" s="11" t="str">
        <f t="shared" si="9"/>
        <v/>
      </c>
      <c r="AB295" s="11" t="str">
        <f>IF(LEN($AA295)=0,"N",IF(LEN($AA295)&gt;1,"Error -- Availability entered in an incorrect format",IF($AA295=#REF!,$AA295,IF($AA295=#REF!,$AA295,IF($AA295=#REF!,$AA295,IF($AA295=#REF!,$AA295,IF($AA295=#REF!,$AA295,IF($AA295=#REF!,$AA295,"Error -- Availability entered in an incorrect format"))))))))</f>
        <v>N</v>
      </c>
    </row>
    <row r="296" spans="1:28" s="11" customFormat="1" x14ac:dyDescent="0.25">
      <c r="A296" s="7">
        <v>284</v>
      </c>
      <c r="B296" s="6"/>
      <c r="C296" s="10"/>
      <c r="D296" s="7"/>
      <c r="E296" s="10"/>
      <c r="F296" s="124" t="e">
        <f t="shared" si="8"/>
        <v>#REF!</v>
      </c>
      <c r="G296" s="6"/>
      <c r="AA296" s="11" t="str">
        <f t="shared" si="9"/>
        <v/>
      </c>
      <c r="AB296" s="11" t="str">
        <f>IF(LEN($AA296)=0,"N",IF(LEN($AA296)&gt;1,"Error -- Availability entered in an incorrect format",IF($AA296=#REF!,$AA296,IF($AA296=#REF!,$AA296,IF($AA296=#REF!,$AA296,IF($AA296=#REF!,$AA296,IF($AA296=#REF!,$AA296,IF($AA296=#REF!,$AA296,"Error -- Availability entered in an incorrect format"))))))))</f>
        <v>N</v>
      </c>
    </row>
    <row r="297" spans="1:28" s="11" customFormat="1" x14ac:dyDescent="0.25">
      <c r="A297" s="7">
        <v>285</v>
      </c>
      <c r="B297" s="6"/>
      <c r="C297" s="10"/>
      <c r="D297" s="7"/>
      <c r="E297" s="10"/>
      <c r="F297" s="124" t="e">
        <f t="shared" si="8"/>
        <v>#REF!</v>
      </c>
      <c r="G297" s="6"/>
      <c r="AA297" s="11" t="str">
        <f t="shared" si="9"/>
        <v/>
      </c>
      <c r="AB297" s="11" t="str">
        <f>IF(LEN($AA297)=0,"N",IF(LEN($AA297)&gt;1,"Error -- Availability entered in an incorrect format",IF($AA297=#REF!,$AA297,IF($AA297=#REF!,$AA297,IF($AA297=#REF!,$AA297,IF($AA297=#REF!,$AA297,IF($AA297=#REF!,$AA297,IF($AA297=#REF!,$AA297,"Error -- Availability entered in an incorrect format"))))))))</f>
        <v>N</v>
      </c>
    </row>
    <row r="298" spans="1:28" s="11" customFormat="1" x14ac:dyDescent="0.25">
      <c r="A298" s="7">
        <v>286</v>
      </c>
      <c r="B298" s="6"/>
      <c r="C298" s="10"/>
      <c r="D298" s="7"/>
      <c r="E298" s="10"/>
      <c r="F298" s="124" t="e">
        <f t="shared" si="8"/>
        <v>#REF!</v>
      </c>
      <c r="G298" s="6"/>
      <c r="AA298" s="11" t="str">
        <f t="shared" si="9"/>
        <v/>
      </c>
      <c r="AB298" s="11" t="str">
        <f>IF(LEN($AA298)=0,"N",IF(LEN($AA298)&gt;1,"Error -- Availability entered in an incorrect format",IF($AA298=#REF!,$AA298,IF($AA298=#REF!,$AA298,IF($AA298=#REF!,$AA298,IF($AA298=#REF!,$AA298,IF($AA298=#REF!,$AA298,IF($AA298=#REF!,$AA298,"Error -- Availability entered in an incorrect format"))))))))</f>
        <v>N</v>
      </c>
    </row>
    <row r="299" spans="1:28" s="11" customFormat="1" x14ac:dyDescent="0.25">
      <c r="A299" s="7">
        <v>287</v>
      </c>
      <c r="B299" s="6"/>
      <c r="C299" s="10"/>
      <c r="D299" s="7"/>
      <c r="E299" s="10"/>
      <c r="F299" s="124" t="e">
        <f t="shared" si="8"/>
        <v>#REF!</v>
      </c>
      <c r="G299" s="6"/>
      <c r="AA299" s="11" t="str">
        <f t="shared" si="9"/>
        <v/>
      </c>
      <c r="AB299" s="11" t="str">
        <f>IF(LEN($AA299)=0,"N",IF(LEN($AA299)&gt;1,"Error -- Availability entered in an incorrect format",IF($AA299=#REF!,$AA299,IF($AA299=#REF!,$AA299,IF($AA299=#REF!,$AA299,IF($AA299=#REF!,$AA299,IF($AA299=#REF!,$AA299,IF($AA299=#REF!,$AA299,"Error -- Availability entered in an incorrect format"))))))))</f>
        <v>N</v>
      </c>
    </row>
    <row r="300" spans="1:28" s="11" customFormat="1" x14ac:dyDescent="0.25">
      <c r="A300" s="7">
        <v>288</v>
      </c>
      <c r="B300" s="6"/>
      <c r="C300" s="10"/>
      <c r="D300" s="7"/>
      <c r="E300" s="10"/>
      <c r="F300" s="124" t="e">
        <f t="shared" si="8"/>
        <v>#REF!</v>
      </c>
      <c r="G300" s="6"/>
      <c r="AA300" s="11" t="str">
        <f t="shared" si="9"/>
        <v/>
      </c>
      <c r="AB300" s="11" t="str">
        <f>IF(LEN($AA300)=0,"N",IF(LEN($AA300)&gt;1,"Error -- Availability entered in an incorrect format",IF($AA300=#REF!,$AA300,IF($AA300=#REF!,$AA300,IF($AA300=#REF!,$AA300,IF($AA300=#REF!,$AA300,IF($AA300=#REF!,$AA300,IF($AA300=#REF!,$AA300,"Error -- Availability entered in an incorrect format"))))))))</f>
        <v>N</v>
      </c>
    </row>
    <row r="301" spans="1:28" s="11" customFormat="1" x14ac:dyDescent="0.25">
      <c r="A301" s="7">
        <v>289</v>
      </c>
      <c r="B301" s="6"/>
      <c r="C301" s="10"/>
      <c r="D301" s="7"/>
      <c r="E301" s="10"/>
      <c r="F301" s="124" t="e">
        <f t="shared" si="8"/>
        <v>#REF!</v>
      </c>
      <c r="G301" s="6"/>
      <c r="AA301" s="11" t="str">
        <f t="shared" si="9"/>
        <v/>
      </c>
      <c r="AB301" s="11" t="str">
        <f>IF(LEN($AA301)=0,"N",IF(LEN($AA301)&gt;1,"Error -- Availability entered in an incorrect format",IF($AA301=#REF!,$AA301,IF($AA301=#REF!,$AA301,IF($AA301=#REF!,$AA301,IF($AA301=#REF!,$AA301,IF($AA301=#REF!,$AA301,IF($AA301=#REF!,$AA301,"Error -- Availability entered in an incorrect format"))))))))</f>
        <v>N</v>
      </c>
    </row>
    <row r="302" spans="1:28" s="11" customFormat="1" x14ac:dyDescent="0.25">
      <c r="A302" s="7">
        <v>290</v>
      </c>
      <c r="B302" s="6"/>
      <c r="C302" s="10"/>
      <c r="D302" s="7"/>
      <c r="E302" s="10"/>
      <c r="F302" s="124" t="e">
        <f t="shared" si="8"/>
        <v>#REF!</v>
      </c>
      <c r="G302" s="6"/>
      <c r="AA302" s="11" t="str">
        <f t="shared" si="9"/>
        <v/>
      </c>
      <c r="AB302" s="11" t="str">
        <f>IF(LEN($AA302)=0,"N",IF(LEN($AA302)&gt;1,"Error -- Availability entered in an incorrect format",IF($AA302=#REF!,$AA302,IF($AA302=#REF!,$AA302,IF($AA302=#REF!,$AA302,IF($AA302=#REF!,$AA302,IF($AA302=#REF!,$AA302,IF($AA302=#REF!,$AA302,"Error -- Availability entered in an incorrect format"))))))))</f>
        <v>N</v>
      </c>
    </row>
    <row r="303" spans="1:28" s="11" customFormat="1" x14ac:dyDescent="0.25">
      <c r="A303" s="7">
        <v>291</v>
      </c>
      <c r="B303" s="6"/>
      <c r="C303" s="10"/>
      <c r="D303" s="7"/>
      <c r="E303" s="10"/>
      <c r="F303" s="124" t="e">
        <f t="shared" si="8"/>
        <v>#REF!</v>
      </c>
      <c r="G303" s="6"/>
      <c r="AA303" s="11" t="str">
        <f t="shared" si="9"/>
        <v/>
      </c>
      <c r="AB303" s="11" t="str">
        <f>IF(LEN($AA303)=0,"N",IF(LEN($AA303)&gt;1,"Error -- Availability entered in an incorrect format",IF($AA303=#REF!,$AA303,IF($AA303=#REF!,$AA303,IF($AA303=#REF!,$AA303,IF($AA303=#REF!,$AA303,IF($AA303=#REF!,$AA303,IF($AA303=#REF!,$AA303,"Error -- Availability entered in an incorrect format"))))))))</f>
        <v>N</v>
      </c>
    </row>
    <row r="304" spans="1:28" s="11" customFormat="1" x14ac:dyDescent="0.25">
      <c r="A304" s="7">
        <v>292</v>
      </c>
      <c r="B304" s="6"/>
      <c r="C304" s="10"/>
      <c r="D304" s="7"/>
      <c r="E304" s="10"/>
      <c r="F304" s="124" t="e">
        <f t="shared" si="8"/>
        <v>#REF!</v>
      </c>
      <c r="G304" s="6"/>
      <c r="AA304" s="11" t="str">
        <f t="shared" si="9"/>
        <v/>
      </c>
      <c r="AB304" s="11" t="str">
        <f>IF(LEN($AA304)=0,"N",IF(LEN($AA304)&gt;1,"Error -- Availability entered in an incorrect format",IF($AA304=#REF!,$AA304,IF($AA304=#REF!,$AA304,IF($AA304=#REF!,$AA304,IF($AA304=#REF!,$AA304,IF($AA304=#REF!,$AA304,IF($AA304=#REF!,$AA304,"Error -- Availability entered in an incorrect format"))))))))</f>
        <v>N</v>
      </c>
    </row>
    <row r="305" spans="1:28" s="11" customFormat="1" x14ac:dyDescent="0.25">
      <c r="A305" s="7">
        <v>293</v>
      </c>
      <c r="B305" s="6"/>
      <c r="C305" s="10"/>
      <c r="D305" s="7"/>
      <c r="E305" s="10"/>
      <c r="F305" s="124" t="e">
        <f t="shared" si="8"/>
        <v>#REF!</v>
      </c>
      <c r="G305" s="6"/>
      <c r="AA305" s="11" t="str">
        <f t="shared" si="9"/>
        <v/>
      </c>
      <c r="AB305" s="11" t="str">
        <f>IF(LEN($AA305)=0,"N",IF(LEN($AA305)&gt;1,"Error -- Availability entered in an incorrect format",IF($AA305=#REF!,$AA305,IF($AA305=#REF!,$AA305,IF($AA305=#REF!,$AA305,IF($AA305=#REF!,$AA305,IF($AA305=#REF!,$AA305,IF($AA305=#REF!,$AA305,"Error -- Availability entered in an incorrect format"))))))))</f>
        <v>N</v>
      </c>
    </row>
    <row r="306" spans="1:28" s="11" customFormat="1" x14ac:dyDescent="0.25">
      <c r="A306" s="7">
        <v>294</v>
      </c>
      <c r="B306" s="6"/>
      <c r="C306" s="10"/>
      <c r="D306" s="7"/>
      <c r="E306" s="10"/>
      <c r="F306" s="124" t="e">
        <f t="shared" si="8"/>
        <v>#REF!</v>
      </c>
      <c r="G306" s="6"/>
      <c r="AA306" s="11" t="str">
        <f t="shared" si="9"/>
        <v/>
      </c>
      <c r="AB306" s="11" t="str">
        <f>IF(LEN($AA306)=0,"N",IF(LEN($AA306)&gt;1,"Error -- Availability entered in an incorrect format",IF($AA306=#REF!,$AA306,IF($AA306=#REF!,$AA306,IF($AA306=#REF!,$AA306,IF($AA306=#REF!,$AA306,IF($AA306=#REF!,$AA306,IF($AA306=#REF!,$AA306,"Error -- Availability entered in an incorrect format"))))))))</f>
        <v>N</v>
      </c>
    </row>
    <row r="307" spans="1:28" s="11" customFormat="1" x14ac:dyDescent="0.25">
      <c r="A307" s="7">
        <v>295</v>
      </c>
      <c r="B307" s="6"/>
      <c r="C307" s="10"/>
      <c r="D307" s="7"/>
      <c r="E307" s="10"/>
      <c r="F307" s="124" t="e">
        <f t="shared" si="8"/>
        <v>#REF!</v>
      </c>
      <c r="G307" s="6"/>
      <c r="AA307" s="11" t="str">
        <f t="shared" si="9"/>
        <v/>
      </c>
      <c r="AB307" s="11" t="str">
        <f>IF(LEN($AA307)=0,"N",IF(LEN($AA307)&gt;1,"Error -- Availability entered in an incorrect format",IF($AA307=#REF!,$AA307,IF($AA307=#REF!,$AA307,IF($AA307=#REF!,$AA307,IF($AA307=#REF!,$AA307,IF($AA307=#REF!,$AA307,IF($AA307=#REF!,$AA307,"Error -- Availability entered in an incorrect format"))))))))</f>
        <v>N</v>
      </c>
    </row>
    <row r="308" spans="1:28" s="11" customFormat="1" x14ac:dyDescent="0.25">
      <c r="A308" s="7">
        <v>296</v>
      </c>
      <c r="B308" s="6"/>
      <c r="C308" s="10"/>
      <c r="D308" s="7"/>
      <c r="E308" s="10"/>
      <c r="F308" s="124" t="e">
        <f t="shared" si="8"/>
        <v>#REF!</v>
      </c>
      <c r="G308" s="6"/>
      <c r="AA308" s="11" t="str">
        <f t="shared" si="9"/>
        <v/>
      </c>
      <c r="AB308" s="11" t="str">
        <f>IF(LEN($AA308)=0,"N",IF(LEN($AA308)&gt;1,"Error -- Availability entered in an incorrect format",IF($AA308=#REF!,$AA308,IF($AA308=#REF!,$AA308,IF($AA308=#REF!,$AA308,IF($AA308=#REF!,$AA308,IF($AA308=#REF!,$AA308,IF($AA308=#REF!,$AA308,"Error -- Availability entered in an incorrect format"))))))))</f>
        <v>N</v>
      </c>
    </row>
    <row r="309" spans="1:28" s="11" customFormat="1" x14ac:dyDescent="0.25">
      <c r="A309" s="7">
        <v>297</v>
      </c>
      <c r="B309" s="6"/>
      <c r="C309" s="10"/>
      <c r="D309" s="7"/>
      <c r="E309" s="10"/>
      <c r="F309" s="124" t="e">
        <f t="shared" si="8"/>
        <v>#REF!</v>
      </c>
      <c r="G309" s="6"/>
      <c r="AA309" s="11" t="str">
        <f t="shared" si="9"/>
        <v/>
      </c>
      <c r="AB309" s="11" t="str">
        <f>IF(LEN($AA309)=0,"N",IF(LEN($AA309)&gt;1,"Error -- Availability entered in an incorrect format",IF($AA309=#REF!,$AA309,IF($AA309=#REF!,$AA309,IF($AA309=#REF!,$AA309,IF($AA309=#REF!,$AA309,IF($AA309=#REF!,$AA309,IF($AA309=#REF!,$AA309,"Error -- Availability entered in an incorrect format"))))))))</f>
        <v>N</v>
      </c>
    </row>
    <row r="310" spans="1:28" s="11" customFormat="1" x14ac:dyDescent="0.25">
      <c r="A310" s="7">
        <v>298</v>
      </c>
      <c r="B310" s="6"/>
      <c r="C310" s="10"/>
      <c r="D310" s="7"/>
      <c r="E310" s="10"/>
      <c r="F310" s="124" t="e">
        <f t="shared" si="8"/>
        <v>#REF!</v>
      </c>
      <c r="G310" s="6"/>
      <c r="AA310" s="11" t="str">
        <f t="shared" si="9"/>
        <v/>
      </c>
      <c r="AB310" s="11" t="str">
        <f>IF(LEN($AA310)=0,"N",IF(LEN($AA310)&gt;1,"Error -- Availability entered in an incorrect format",IF($AA310=#REF!,$AA310,IF($AA310=#REF!,$AA310,IF($AA310=#REF!,$AA310,IF($AA310=#REF!,$AA310,IF($AA310=#REF!,$AA310,IF($AA310=#REF!,$AA310,"Error -- Availability entered in an incorrect format"))))))))</f>
        <v>N</v>
      </c>
    </row>
    <row r="311" spans="1:28" s="11" customFormat="1" x14ac:dyDescent="0.25">
      <c r="A311" s="7">
        <v>299</v>
      </c>
      <c r="B311" s="6"/>
      <c r="C311" s="10"/>
      <c r="D311" s="7"/>
      <c r="E311" s="10"/>
      <c r="F311" s="124" t="e">
        <f t="shared" si="8"/>
        <v>#REF!</v>
      </c>
      <c r="G311" s="6"/>
      <c r="AA311" s="11" t="str">
        <f t="shared" si="9"/>
        <v/>
      </c>
      <c r="AB311" s="11" t="str">
        <f>IF(LEN($AA311)=0,"N",IF(LEN($AA311)&gt;1,"Error -- Availability entered in an incorrect format",IF($AA311=#REF!,$AA311,IF($AA311=#REF!,$AA311,IF($AA311=#REF!,$AA311,IF($AA311=#REF!,$AA311,IF($AA311=#REF!,$AA311,IF($AA311=#REF!,$AA311,"Error -- Availability entered in an incorrect format"))))))))</f>
        <v>N</v>
      </c>
    </row>
    <row r="312" spans="1:28" s="11" customFormat="1" x14ac:dyDescent="0.25">
      <c r="A312" s="7">
        <v>300</v>
      </c>
      <c r="B312" s="6"/>
      <c r="C312" s="10"/>
      <c r="D312" s="7"/>
      <c r="E312" s="10"/>
      <c r="F312" s="124" t="e">
        <f t="shared" si="8"/>
        <v>#REF!</v>
      </c>
      <c r="G312" s="6"/>
      <c r="AA312" s="11" t="str">
        <f t="shared" si="9"/>
        <v/>
      </c>
      <c r="AB312" s="11" t="str">
        <f>IF(LEN($AA312)=0,"N",IF(LEN($AA312)&gt;1,"Error -- Availability entered in an incorrect format",IF($AA312=#REF!,$AA312,IF($AA312=#REF!,$AA312,IF($AA312=#REF!,$AA312,IF($AA312=#REF!,$AA312,IF($AA312=#REF!,$AA312,IF($AA312=#REF!,$AA312,"Error -- Availability entered in an incorrect format"))))))))</f>
        <v>N</v>
      </c>
    </row>
    <row r="313" spans="1:28" s="11" customFormat="1" x14ac:dyDescent="0.25">
      <c r="A313" s="7">
        <v>301</v>
      </c>
      <c r="B313" s="6"/>
      <c r="C313" s="10"/>
      <c r="D313" s="7"/>
      <c r="E313" s="10"/>
      <c r="F313" s="124" t="e">
        <f t="shared" si="8"/>
        <v>#REF!</v>
      </c>
      <c r="G313" s="6"/>
      <c r="AA313" s="11" t="str">
        <f t="shared" si="9"/>
        <v/>
      </c>
      <c r="AB313" s="11" t="str">
        <f>IF(LEN($AA313)=0,"N",IF(LEN($AA313)&gt;1,"Error -- Availability entered in an incorrect format",IF($AA313=#REF!,$AA313,IF($AA313=#REF!,$AA313,IF($AA313=#REF!,$AA313,IF($AA313=#REF!,$AA313,IF($AA313=#REF!,$AA313,IF($AA313=#REF!,$AA313,"Error -- Availability entered in an incorrect format"))))))))</f>
        <v>N</v>
      </c>
    </row>
    <row r="314" spans="1:28" s="11" customFormat="1" x14ac:dyDescent="0.25">
      <c r="A314" s="7">
        <v>302</v>
      </c>
      <c r="B314" s="6"/>
      <c r="C314" s="10"/>
      <c r="D314" s="7"/>
      <c r="E314" s="10"/>
      <c r="F314" s="124" t="e">
        <f t="shared" si="8"/>
        <v>#REF!</v>
      </c>
      <c r="G314" s="6"/>
      <c r="AA314" s="11" t="str">
        <f t="shared" si="9"/>
        <v/>
      </c>
      <c r="AB314" s="11" t="str">
        <f>IF(LEN($AA314)=0,"N",IF(LEN($AA314)&gt;1,"Error -- Availability entered in an incorrect format",IF($AA314=#REF!,$AA314,IF($AA314=#REF!,$AA314,IF($AA314=#REF!,$AA314,IF($AA314=#REF!,$AA314,IF($AA314=#REF!,$AA314,IF($AA314=#REF!,$AA314,"Error -- Availability entered in an incorrect format"))))))))</f>
        <v>N</v>
      </c>
    </row>
    <row r="315" spans="1:28" s="11" customFormat="1" x14ac:dyDescent="0.25">
      <c r="A315" s="7">
        <v>303</v>
      </c>
      <c r="B315" s="6"/>
      <c r="C315" s="10"/>
      <c r="D315" s="7"/>
      <c r="E315" s="10"/>
      <c r="F315" s="124" t="e">
        <f t="shared" si="8"/>
        <v>#REF!</v>
      </c>
      <c r="G315" s="6"/>
      <c r="AA315" s="11" t="str">
        <f t="shared" si="9"/>
        <v/>
      </c>
      <c r="AB315" s="11" t="str">
        <f>IF(LEN($AA315)=0,"N",IF(LEN($AA315)&gt;1,"Error -- Availability entered in an incorrect format",IF($AA315=#REF!,$AA315,IF($AA315=#REF!,$AA315,IF($AA315=#REF!,$AA315,IF($AA315=#REF!,$AA315,IF($AA315=#REF!,$AA315,IF($AA315=#REF!,$AA315,"Error -- Availability entered in an incorrect format"))))))))</f>
        <v>N</v>
      </c>
    </row>
    <row r="316" spans="1:28" s="11" customFormat="1" x14ac:dyDescent="0.25">
      <c r="A316" s="7">
        <v>304</v>
      </c>
      <c r="B316" s="6"/>
      <c r="C316" s="10"/>
      <c r="D316" s="7"/>
      <c r="E316" s="10"/>
      <c r="F316" s="124" t="e">
        <f t="shared" si="8"/>
        <v>#REF!</v>
      </c>
      <c r="G316" s="6"/>
      <c r="AA316" s="11" t="str">
        <f t="shared" si="9"/>
        <v/>
      </c>
      <c r="AB316" s="11" t="str">
        <f>IF(LEN($AA316)=0,"N",IF(LEN($AA316)&gt;1,"Error -- Availability entered in an incorrect format",IF($AA316=#REF!,$AA316,IF($AA316=#REF!,$AA316,IF($AA316=#REF!,$AA316,IF($AA316=#REF!,$AA316,IF($AA316=#REF!,$AA316,IF($AA316=#REF!,$AA316,"Error -- Availability entered in an incorrect format"))))))))</f>
        <v>N</v>
      </c>
    </row>
    <row r="317" spans="1:28" s="11" customFormat="1" x14ac:dyDescent="0.25">
      <c r="A317" s="7">
        <v>305</v>
      </c>
      <c r="B317" s="6"/>
      <c r="C317" s="10"/>
      <c r="D317" s="7"/>
      <c r="E317" s="10"/>
      <c r="F317" s="124" t="e">
        <f t="shared" si="8"/>
        <v>#REF!</v>
      </c>
      <c r="G317" s="6"/>
      <c r="AA317" s="11" t="str">
        <f t="shared" si="9"/>
        <v/>
      </c>
      <c r="AB317" s="11" t="str">
        <f>IF(LEN($AA317)=0,"N",IF(LEN($AA317)&gt;1,"Error -- Availability entered in an incorrect format",IF($AA317=#REF!,$AA317,IF($AA317=#REF!,$AA317,IF($AA317=#REF!,$AA317,IF($AA317=#REF!,$AA317,IF($AA317=#REF!,$AA317,IF($AA317=#REF!,$AA317,"Error -- Availability entered in an incorrect format"))))))))</f>
        <v>N</v>
      </c>
    </row>
    <row r="318" spans="1:28" s="11" customFormat="1" x14ac:dyDescent="0.25">
      <c r="A318" s="7">
        <v>306</v>
      </c>
      <c r="B318" s="6"/>
      <c r="C318" s="10"/>
      <c r="D318" s="7"/>
      <c r="E318" s="10"/>
      <c r="F318" s="124" t="e">
        <f t="shared" si="8"/>
        <v>#REF!</v>
      </c>
      <c r="G318" s="6"/>
      <c r="AA318" s="11" t="str">
        <f t="shared" si="9"/>
        <v/>
      </c>
      <c r="AB318" s="11" t="str">
        <f>IF(LEN($AA318)=0,"N",IF(LEN($AA318)&gt;1,"Error -- Availability entered in an incorrect format",IF($AA318=#REF!,$AA318,IF($AA318=#REF!,$AA318,IF($AA318=#REF!,$AA318,IF($AA318=#REF!,$AA318,IF($AA318=#REF!,$AA318,IF($AA318=#REF!,$AA318,"Error -- Availability entered in an incorrect format"))))))))</f>
        <v>N</v>
      </c>
    </row>
    <row r="319" spans="1:28" s="11" customFormat="1" x14ac:dyDescent="0.25">
      <c r="A319" s="7">
        <v>307</v>
      </c>
      <c r="B319" s="6"/>
      <c r="C319" s="10"/>
      <c r="D319" s="7"/>
      <c r="E319" s="10"/>
      <c r="F319" s="124" t="e">
        <f t="shared" si="8"/>
        <v>#REF!</v>
      </c>
      <c r="G319" s="6"/>
      <c r="AA319" s="11" t="str">
        <f t="shared" si="9"/>
        <v/>
      </c>
      <c r="AB319" s="11" t="str">
        <f>IF(LEN($AA319)=0,"N",IF(LEN($AA319)&gt;1,"Error -- Availability entered in an incorrect format",IF($AA319=#REF!,$AA319,IF($AA319=#REF!,$AA319,IF($AA319=#REF!,$AA319,IF($AA319=#REF!,$AA319,IF($AA319=#REF!,$AA319,IF($AA319=#REF!,$AA319,"Error -- Availability entered in an incorrect format"))))))))</f>
        <v>N</v>
      </c>
    </row>
    <row r="320" spans="1:28" s="11" customFormat="1" x14ac:dyDescent="0.25">
      <c r="A320" s="7">
        <v>308</v>
      </c>
      <c r="B320" s="6"/>
      <c r="C320" s="10"/>
      <c r="D320" s="7"/>
      <c r="E320" s="10"/>
      <c r="F320" s="124" t="e">
        <f t="shared" si="8"/>
        <v>#REF!</v>
      </c>
      <c r="G320" s="6"/>
      <c r="AA320" s="11" t="str">
        <f t="shared" si="9"/>
        <v/>
      </c>
      <c r="AB320" s="11" t="str">
        <f>IF(LEN($AA320)=0,"N",IF(LEN($AA320)&gt;1,"Error -- Availability entered in an incorrect format",IF($AA320=#REF!,$AA320,IF($AA320=#REF!,$AA320,IF($AA320=#REF!,$AA320,IF($AA320=#REF!,$AA320,IF($AA320=#REF!,$AA320,IF($AA320=#REF!,$AA320,"Error -- Availability entered in an incorrect format"))))))))</f>
        <v>N</v>
      </c>
    </row>
    <row r="321" spans="1:28" s="11" customFormat="1" x14ac:dyDescent="0.25">
      <c r="A321" s="7">
        <v>309</v>
      </c>
      <c r="B321" s="6"/>
      <c r="C321" s="10"/>
      <c r="D321" s="7"/>
      <c r="E321" s="10"/>
      <c r="F321" s="124" t="e">
        <f t="shared" si="8"/>
        <v>#REF!</v>
      </c>
      <c r="G321" s="6"/>
      <c r="AA321" s="11" t="str">
        <f t="shared" si="9"/>
        <v/>
      </c>
      <c r="AB321" s="11" t="str">
        <f>IF(LEN($AA321)=0,"N",IF(LEN($AA321)&gt;1,"Error -- Availability entered in an incorrect format",IF($AA321=#REF!,$AA321,IF($AA321=#REF!,$AA321,IF($AA321=#REF!,$AA321,IF($AA321=#REF!,$AA321,IF($AA321=#REF!,$AA321,IF($AA321=#REF!,$AA321,"Error -- Availability entered in an incorrect format"))))))))</f>
        <v>N</v>
      </c>
    </row>
    <row r="322" spans="1:28" s="11" customFormat="1" x14ac:dyDescent="0.25">
      <c r="A322" s="7">
        <v>310</v>
      </c>
      <c r="B322" s="6"/>
      <c r="C322" s="10"/>
      <c r="D322" s="7"/>
      <c r="E322" s="10"/>
      <c r="F322" s="124" t="e">
        <f t="shared" si="8"/>
        <v>#REF!</v>
      </c>
      <c r="G322" s="6"/>
      <c r="AA322" s="11" t="str">
        <f t="shared" si="9"/>
        <v/>
      </c>
      <c r="AB322" s="11" t="str">
        <f>IF(LEN($AA322)=0,"N",IF(LEN($AA322)&gt;1,"Error -- Availability entered in an incorrect format",IF($AA322=#REF!,$AA322,IF($AA322=#REF!,$AA322,IF($AA322=#REF!,$AA322,IF($AA322=#REF!,$AA322,IF($AA322=#REF!,$AA322,IF($AA322=#REF!,$AA322,"Error -- Availability entered in an incorrect format"))))))))</f>
        <v>N</v>
      </c>
    </row>
    <row r="323" spans="1:28" s="11" customFormat="1" x14ac:dyDescent="0.25">
      <c r="A323" s="7">
        <v>311</v>
      </c>
      <c r="B323" s="6"/>
      <c r="C323" s="10"/>
      <c r="D323" s="7"/>
      <c r="E323" s="10"/>
      <c r="F323" s="124" t="e">
        <f t="shared" si="8"/>
        <v>#REF!</v>
      </c>
      <c r="G323" s="6"/>
      <c r="AA323" s="11" t="str">
        <f t="shared" si="9"/>
        <v/>
      </c>
      <c r="AB323" s="11" t="str">
        <f>IF(LEN($AA323)=0,"N",IF(LEN($AA323)&gt;1,"Error -- Availability entered in an incorrect format",IF($AA323=#REF!,$AA323,IF($AA323=#REF!,$AA323,IF($AA323=#REF!,$AA323,IF($AA323=#REF!,$AA323,IF($AA323=#REF!,$AA323,IF($AA323=#REF!,$AA323,"Error -- Availability entered in an incorrect format"))))))))</f>
        <v>N</v>
      </c>
    </row>
    <row r="324" spans="1:28" s="11" customFormat="1" x14ac:dyDescent="0.25">
      <c r="A324" s="7">
        <v>312</v>
      </c>
      <c r="B324" s="6"/>
      <c r="C324" s="10"/>
      <c r="D324" s="7"/>
      <c r="E324" s="10"/>
      <c r="F324" s="124" t="e">
        <f t="shared" si="8"/>
        <v>#REF!</v>
      </c>
      <c r="G324" s="6"/>
      <c r="AA324" s="11" t="str">
        <f t="shared" si="9"/>
        <v/>
      </c>
      <c r="AB324" s="11" t="str">
        <f>IF(LEN($AA324)=0,"N",IF(LEN($AA324)&gt;1,"Error -- Availability entered in an incorrect format",IF($AA324=#REF!,$AA324,IF($AA324=#REF!,$AA324,IF($AA324=#REF!,$AA324,IF($AA324=#REF!,$AA324,IF($AA324=#REF!,$AA324,IF($AA324=#REF!,$AA324,"Error -- Availability entered in an incorrect format"))))))))</f>
        <v>N</v>
      </c>
    </row>
    <row r="325" spans="1:28" s="11" customFormat="1" x14ac:dyDescent="0.25">
      <c r="A325" s="7">
        <v>313</v>
      </c>
      <c r="B325" s="6"/>
      <c r="C325" s="10"/>
      <c r="D325" s="7"/>
      <c r="E325" s="10"/>
      <c r="F325" s="124" t="e">
        <f t="shared" si="8"/>
        <v>#REF!</v>
      </c>
      <c r="G325" s="6"/>
      <c r="AA325" s="11" t="str">
        <f t="shared" si="9"/>
        <v/>
      </c>
      <c r="AB325" s="11" t="str">
        <f>IF(LEN($AA325)=0,"N",IF(LEN($AA325)&gt;1,"Error -- Availability entered in an incorrect format",IF($AA325=#REF!,$AA325,IF($AA325=#REF!,$AA325,IF($AA325=#REF!,$AA325,IF($AA325=#REF!,$AA325,IF($AA325=#REF!,$AA325,IF($AA325=#REF!,$AA325,"Error -- Availability entered in an incorrect format"))))))))</f>
        <v>N</v>
      </c>
    </row>
    <row r="326" spans="1:28" s="11" customFormat="1" x14ac:dyDescent="0.25">
      <c r="A326" s="7">
        <v>314</v>
      </c>
      <c r="B326" s="6"/>
      <c r="C326" s="10"/>
      <c r="D326" s="7"/>
      <c r="E326" s="10"/>
      <c r="F326" s="124" t="e">
        <f t="shared" si="8"/>
        <v>#REF!</v>
      </c>
      <c r="G326" s="6"/>
      <c r="AA326" s="11" t="str">
        <f t="shared" si="9"/>
        <v/>
      </c>
      <c r="AB326" s="11" t="str">
        <f>IF(LEN($AA326)=0,"N",IF(LEN($AA326)&gt;1,"Error -- Availability entered in an incorrect format",IF($AA326=#REF!,$AA326,IF($AA326=#REF!,$AA326,IF($AA326=#REF!,$AA326,IF($AA326=#REF!,$AA326,IF($AA326=#REF!,$AA326,IF($AA326=#REF!,$AA326,"Error -- Availability entered in an incorrect format"))))))))</f>
        <v>N</v>
      </c>
    </row>
    <row r="327" spans="1:28" s="11" customFormat="1" x14ac:dyDescent="0.25">
      <c r="A327" s="7">
        <v>315</v>
      </c>
      <c r="B327" s="6"/>
      <c r="C327" s="10"/>
      <c r="D327" s="7"/>
      <c r="E327" s="10"/>
      <c r="F327" s="124" t="e">
        <f t="shared" si="8"/>
        <v>#REF!</v>
      </c>
      <c r="G327" s="6"/>
      <c r="AA327" s="11" t="str">
        <f t="shared" si="9"/>
        <v/>
      </c>
      <c r="AB327" s="11" t="str">
        <f>IF(LEN($AA327)=0,"N",IF(LEN($AA327)&gt;1,"Error -- Availability entered in an incorrect format",IF($AA327=#REF!,$AA327,IF($AA327=#REF!,$AA327,IF($AA327=#REF!,$AA327,IF($AA327=#REF!,$AA327,IF($AA327=#REF!,$AA327,IF($AA327=#REF!,$AA327,"Error -- Availability entered in an incorrect format"))))))))</f>
        <v>N</v>
      </c>
    </row>
    <row r="328" spans="1:28" s="11" customFormat="1" x14ac:dyDescent="0.25">
      <c r="A328" s="7">
        <v>316</v>
      </c>
      <c r="B328" s="6"/>
      <c r="C328" s="10"/>
      <c r="D328" s="7"/>
      <c r="E328" s="10"/>
      <c r="F328" s="124" t="e">
        <f t="shared" si="8"/>
        <v>#REF!</v>
      </c>
      <c r="G328" s="6"/>
      <c r="AA328" s="11" t="str">
        <f t="shared" si="9"/>
        <v/>
      </c>
      <c r="AB328" s="11" t="str">
        <f>IF(LEN($AA328)=0,"N",IF(LEN($AA328)&gt;1,"Error -- Availability entered in an incorrect format",IF($AA328=#REF!,$AA328,IF($AA328=#REF!,$AA328,IF($AA328=#REF!,$AA328,IF($AA328=#REF!,$AA328,IF($AA328=#REF!,$AA328,IF($AA328=#REF!,$AA328,"Error -- Availability entered in an incorrect format"))))))))</f>
        <v>N</v>
      </c>
    </row>
    <row r="329" spans="1:28" s="11" customFormat="1" x14ac:dyDescent="0.25">
      <c r="A329" s="7">
        <v>317</v>
      </c>
      <c r="B329" s="6"/>
      <c r="C329" s="10"/>
      <c r="D329" s="7"/>
      <c r="E329" s="10"/>
      <c r="F329" s="124" t="e">
        <f t="shared" si="8"/>
        <v>#REF!</v>
      </c>
      <c r="G329" s="6"/>
      <c r="AA329" s="11" t="str">
        <f t="shared" si="9"/>
        <v/>
      </c>
      <c r="AB329" s="11" t="str">
        <f>IF(LEN($AA329)=0,"N",IF(LEN($AA329)&gt;1,"Error -- Availability entered in an incorrect format",IF($AA329=#REF!,$AA329,IF($AA329=#REF!,$AA329,IF($AA329=#REF!,$AA329,IF($AA329=#REF!,$AA329,IF($AA329=#REF!,$AA329,IF($AA329=#REF!,$AA329,"Error -- Availability entered in an incorrect format"))))))))</f>
        <v>N</v>
      </c>
    </row>
    <row r="330" spans="1:28" s="11" customFormat="1" x14ac:dyDescent="0.25">
      <c r="A330" s="7">
        <v>318</v>
      </c>
      <c r="B330" s="6"/>
      <c r="C330" s="10"/>
      <c r="D330" s="7"/>
      <c r="E330" s="10"/>
      <c r="F330" s="124" t="e">
        <f t="shared" si="8"/>
        <v>#REF!</v>
      </c>
      <c r="G330" s="6"/>
      <c r="AA330" s="11" t="str">
        <f t="shared" si="9"/>
        <v/>
      </c>
      <c r="AB330" s="11" t="str">
        <f>IF(LEN($AA330)=0,"N",IF(LEN($AA330)&gt;1,"Error -- Availability entered in an incorrect format",IF($AA330=#REF!,$AA330,IF($AA330=#REF!,$AA330,IF($AA330=#REF!,$AA330,IF($AA330=#REF!,$AA330,IF($AA330=#REF!,$AA330,IF($AA330=#REF!,$AA330,"Error -- Availability entered in an incorrect format"))))))))</f>
        <v>N</v>
      </c>
    </row>
    <row r="331" spans="1:28" s="11" customFormat="1" x14ac:dyDescent="0.25">
      <c r="A331" s="7">
        <v>319</v>
      </c>
      <c r="B331" s="6"/>
      <c r="C331" s="10"/>
      <c r="D331" s="7"/>
      <c r="E331" s="10"/>
      <c r="F331" s="124" t="e">
        <f t="shared" si="8"/>
        <v>#REF!</v>
      </c>
      <c r="G331" s="6"/>
      <c r="AA331" s="11" t="str">
        <f t="shared" si="9"/>
        <v/>
      </c>
      <c r="AB331" s="11" t="str">
        <f>IF(LEN($AA331)=0,"N",IF(LEN($AA331)&gt;1,"Error -- Availability entered in an incorrect format",IF($AA331=#REF!,$AA331,IF($AA331=#REF!,$AA331,IF($AA331=#REF!,$AA331,IF($AA331=#REF!,$AA331,IF($AA331=#REF!,$AA331,IF($AA331=#REF!,$AA331,"Error -- Availability entered in an incorrect format"))))))))</f>
        <v>N</v>
      </c>
    </row>
    <row r="332" spans="1:28" s="11" customFormat="1" x14ac:dyDescent="0.25">
      <c r="A332" s="7">
        <v>320</v>
      </c>
      <c r="B332" s="6"/>
      <c r="C332" s="10"/>
      <c r="D332" s="7"/>
      <c r="E332" s="10"/>
      <c r="F332" s="124" t="e">
        <f t="shared" si="8"/>
        <v>#REF!</v>
      </c>
      <c r="G332" s="6"/>
      <c r="AA332" s="11" t="str">
        <f t="shared" si="9"/>
        <v/>
      </c>
      <c r="AB332" s="11" t="str">
        <f>IF(LEN($AA332)=0,"N",IF(LEN($AA332)&gt;1,"Error -- Availability entered in an incorrect format",IF($AA332=#REF!,$AA332,IF($AA332=#REF!,$AA332,IF($AA332=#REF!,$AA332,IF($AA332=#REF!,$AA332,IF($AA332=#REF!,$AA332,IF($AA332=#REF!,$AA332,"Error -- Availability entered in an incorrect format"))))))))</f>
        <v>N</v>
      </c>
    </row>
    <row r="333" spans="1:28" s="11" customFormat="1" x14ac:dyDescent="0.25">
      <c r="A333" s="7">
        <v>321</v>
      </c>
      <c r="B333" s="6"/>
      <c r="C333" s="10"/>
      <c r="D333" s="7"/>
      <c r="E333" s="10"/>
      <c r="F333" s="124" t="e">
        <f t="shared" si="8"/>
        <v>#REF!</v>
      </c>
      <c r="G333" s="6"/>
      <c r="AA333" s="11" t="str">
        <f t="shared" si="9"/>
        <v/>
      </c>
      <c r="AB333" s="11" t="str">
        <f>IF(LEN($AA333)=0,"N",IF(LEN($AA333)&gt;1,"Error -- Availability entered in an incorrect format",IF($AA333=#REF!,$AA333,IF($AA333=#REF!,$AA333,IF($AA333=#REF!,$AA333,IF($AA333=#REF!,$AA333,IF($AA333=#REF!,$AA333,IF($AA333=#REF!,$AA333,"Error -- Availability entered in an incorrect format"))))))))</f>
        <v>N</v>
      </c>
    </row>
    <row r="334" spans="1:28" s="11" customFormat="1" x14ac:dyDescent="0.25">
      <c r="A334" s="7">
        <v>322</v>
      </c>
      <c r="B334" s="6"/>
      <c r="C334" s="10"/>
      <c r="D334" s="7"/>
      <c r="E334" s="10"/>
      <c r="F334" s="124" t="e">
        <f t="shared" ref="F334:F397" si="10">IF($D$10=$A$9,"N/A",$D$10)</f>
        <v>#REF!</v>
      </c>
      <c r="G334" s="6"/>
      <c r="AA334" s="11" t="str">
        <f t="shared" ref="AA334:AA397" si="11">TRIM($D334)</f>
        <v/>
      </c>
      <c r="AB334" s="11" t="str">
        <f>IF(LEN($AA334)=0,"N",IF(LEN($AA334)&gt;1,"Error -- Availability entered in an incorrect format",IF($AA334=#REF!,$AA334,IF($AA334=#REF!,$AA334,IF($AA334=#REF!,$AA334,IF($AA334=#REF!,$AA334,IF($AA334=#REF!,$AA334,IF($AA334=#REF!,$AA334,"Error -- Availability entered in an incorrect format"))))))))</f>
        <v>N</v>
      </c>
    </row>
    <row r="335" spans="1:28" s="11" customFormat="1" x14ac:dyDescent="0.25">
      <c r="A335" s="7">
        <v>323</v>
      </c>
      <c r="B335" s="6"/>
      <c r="C335" s="10"/>
      <c r="D335" s="7"/>
      <c r="E335" s="10"/>
      <c r="F335" s="124" t="e">
        <f t="shared" si="10"/>
        <v>#REF!</v>
      </c>
      <c r="G335" s="6"/>
      <c r="AA335" s="11" t="str">
        <f t="shared" si="11"/>
        <v/>
      </c>
      <c r="AB335" s="11" t="str">
        <f>IF(LEN($AA335)=0,"N",IF(LEN($AA335)&gt;1,"Error -- Availability entered in an incorrect format",IF($AA335=#REF!,$AA335,IF($AA335=#REF!,$AA335,IF($AA335=#REF!,$AA335,IF($AA335=#REF!,$AA335,IF($AA335=#REF!,$AA335,IF($AA335=#REF!,$AA335,"Error -- Availability entered in an incorrect format"))))))))</f>
        <v>N</v>
      </c>
    </row>
    <row r="336" spans="1:28" s="11" customFormat="1" x14ac:dyDescent="0.25">
      <c r="A336" s="7">
        <v>324</v>
      </c>
      <c r="B336" s="6"/>
      <c r="C336" s="10"/>
      <c r="D336" s="7"/>
      <c r="E336" s="10"/>
      <c r="F336" s="124" t="e">
        <f t="shared" si="10"/>
        <v>#REF!</v>
      </c>
      <c r="G336" s="6"/>
      <c r="AA336" s="11" t="str">
        <f t="shared" si="11"/>
        <v/>
      </c>
      <c r="AB336" s="11" t="str">
        <f>IF(LEN($AA336)=0,"N",IF(LEN($AA336)&gt;1,"Error -- Availability entered in an incorrect format",IF($AA336=#REF!,$AA336,IF($AA336=#REF!,$AA336,IF($AA336=#REF!,$AA336,IF($AA336=#REF!,$AA336,IF($AA336=#REF!,$AA336,IF($AA336=#REF!,$AA336,"Error -- Availability entered in an incorrect format"))))))))</f>
        <v>N</v>
      </c>
    </row>
    <row r="337" spans="1:28" s="11" customFormat="1" x14ac:dyDescent="0.25">
      <c r="A337" s="7">
        <v>325</v>
      </c>
      <c r="B337" s="6"/>
      <c r="C337" s="10"/>
      <c r="D337" s="7"/>
      <c r="E337" s="10"/>
      <c r="F337" s="124" t="e">
        <f t="shared" si="10"/>
        <v>#REF!</v>
      </c>
      <c r="G337" s="6"/>
      <c r="AA337" s="11" t="str">
        <f t="shared" si="11"/>
        <v/>
      </c>
      <c r="AB337" s="11" t="str">
        <f>IF(LEN($AA337)=0,"N",IF(LEN($AA337)&gt;1,"Error -- Availability entered in an incorrect format",IF($AA337=#REF!,$AA337,IF($AA337=#REF!,$AA337,IF($AA337=#REF!,$AA337,IF($AA337=#REF!,$AA337,IF($AA337=#REF!,$AA337,IF($AA337=#REF!,$AA337,"Error -- Availability entered in an incorrect format"))))))))</f>
        <v>N</v>
      </c>
    </row>
    <row r="338" spans="1:28" s="11" customFormat="1" x14ac:dyDescent="0.25">
      <c r="A338" s="7">
        <v>326</v>
      </c>
      <c r="B338" s="6"/>
      <c r="C338" s="10"/>
      <c r="D338" s="7"/>
      <c r="E338" s="10"/>
      <c r="F338" s="124" t="e">
        <f t="shared" si="10"/>
        <v>#REF!</v>
      </c>
      <c r="G338" s="6"/>
      <c r="AA338" s="11" t="str">
        <f t="shared" si="11"/>
        <v/>
      </c>
      <c r="AB338" s="11" t="str">
        <f>IF(LEN($AA338)=0,"N",IF(LEN($AA338)&gt;1,"Error -- Availability entered in an incorrect format",IF($AA338=#REF!,$AA338,IF($AA338=#REF!,$AA338,IF($AA338=#REF!,$AA338,IF($AA338=#REF!,$AA338,IF($AA338=#REF!,$AA338,IF($AA338=#REF!,$AA338,"Error -- Availability entered in an incorrect format"))))))))</f>
        <v>N</v>
      </c>
    </row>
    <row r="339" spans="1:28" s="11" customFormat="1" x14ac:dyDescent="0.25">
      <c r="A339" s="7">
        <v>327</v>
      </c>
      <c r="B339" s="6"/>
      <c r="C339" s="10"/>
      <c r="D339" s="7"/>
      <c r="E339" s="10"/>
      <c r="F339" s="124" t="e">
        <f t="shared" si="10"/>
        <v>#REF!</v>
      </c>
      <c r="G339" s="6"/>
      <c r="AA339" s="11" t="str">
        <f t="shared" si="11"/>
        <v/>
      </c>
      <c r="AB339" s="11" t="str">
        <f>IF(LEN($AA339)=0,"N",IF(LEN($AA339)&gt;1,"Error -- Availability entered in an incorrect format",IF($AA339=#REF!,$AA339,IF($AA339=#REF!,$AA339,IF($AA339=#REF!,$AA339,IF($AA339=#REF!,$AA339,IF($AA339=#REF!,$AA339,IF($AA339=#REF!,$AA339,"Error -- Availability entered in an incorrect format"))))))))</f>
        <v>N</v>
      </c>
    </row>
    <row r="340" spans="1:28" s="11" customFormat="1" x14ac:dyDescent="0.25">
      <c r="A340" s="7">
        <v>328</v>
      </c>
      <c r="B340" s="6"/>
      <c r="C340" s="10"/>
      <c r="D340" s="7"/>
      <c r="E340" s="10"/>
      <c r="F340" s="124" t="e">
        <f t="shared" si="10"/>
        <v>#REF!</v>
      </c>
      <c r="G340" s="6"/>
      <c r="AA340" s="11" t="str">
        <f t="shared" si="11"/>
        <v/>
      </c>
      <c r="AB340" s="11" t="str">
        <f>IF(LEN($AA340)=0,"N",IF(LEN($AA340)&gt;1,"Error -- Availability entered in an incorrect format",IF($AA340=#REF!,$AA340,IF($AA340=#REF!,$AA340,IF($AA340=#REF!,$AA340,IF($AA340=#REF!,$AA340,IF($AA340=#REF!,$AA340,IF($AA340=#REF!,$AA340,"Error -- Availability entered in an incorrect format"))))))))</f>
        <v>N</v>
      </c>
    </row>
    <row r="341" spans="1:28" s="11" customFormat="1" x14ac:dyDescent="0.25">
      <c r="A341" s="7">
        <v>329</v>
      </c>
      <c r="B341" s="6"/>
      <c r="C341" s="10"/>
      <c r="D341" s="7"/>
      <c r="E341" s="10"/>
      <c r="F341" s="124" t="e">
        <f t="shared" si="10"/>
        <v>#REF!</v>
      </c>
      <c r="G341" s="6"/>
      <c r="AA341" s="11" t="str">
        <f t="shared" si="11"/>
        <v/>
      </c>
      <c r="AB341" s="11" t="str">
        <f>IF(LEN($AA341)=0,"N",IF(LEN($AA341)&gt;1,"Error -- Availability entered in an incorrect format",IF($AA341=#REF!,$AA341,IF($AA341=#REF!,$AA341,IF($AA341=#REF!,$AA341,IF($AA341=#REF!,$AA341,IF($AA341=#REF!,$AA341,IF($AA341=#REF!,$AA341,"Error -- Availability entered in an incorrect format"))))))))</f>
        <v>N</v>
      </c>
    </row>
    <row r="342" spans="1:28" s="11" customFormat="1" x14ac:dyDescent="0.25">
      <c r="A342" s="7">
        <v>330</v>
      </c>
      <c r="B342" s="6"/>
      <c r="C342" s="10"/>
      <c r="D342" s="7"/>
      <c r="E342" s="10"/>
      <c r="F342" s="124" t="e">
        <f t="shared" si="10"/>
        <v>#REF!</v>
      </c>
      <c r="G342" s="6"/>
      <c r="AA342" s="11" t="str">
        <f t="shared" si="11"/>
        <v/>
      </c>
      <c r="AB342" s="11" t="str">
        <f>IF(LEN($AA342)=0,"N",IF(LEN($AA342)&gt;1,"Error -- Availability entered in an incorrect format",IF($AA342=#REF!,$AA342,IF($AA342=#REF!,$AA342,IF($AA342=#REF!,$AA342,IF($AA342=#REF!,$AA342,IF($AA342=#REF!,$AA342,IF($AA342=#REF!,$AA342,"Error -- Availability entered in an incorrect format"))))))))</f>
        <v>N</v>
      </c>
    </row>
    <row r="343" spans="1:28" s="11" customFormat="1" x14ac:dyDescent="0.25">
      <c r="A343" s="7">
        <v>331</v>
      </c>
      <c r="B343" s="6"/>
      <c r="C343" s="10"/>
      <c r="D343" s="7"/>
      <c r="E343" s="10"/>
      <c r="F343" s="124" t="e">
        <f t="shared" si="10"/>
        <v>#REF!</v>
      </c>
      <c r="G343" s="6"/>
      <c r="AA343" s="11" t="str">
        <f t="shared" si="11"/>
        <v/>
      </c>
      <c r="AB343" s="11" t="str">
        <f>IF(LEN($AA343)=0,"N",IF(LEN($AA343)&gt;1,"Error -- Availability entered in an incorrect format",IF($AA343=#REF!,$AA343,IF($AA343=#REF!,$AA343,IF($AA343=#REF!,$AA343,IF($AA343=#REF!,$AA343,IF($AA343=#REF!,$AA343,IF($AA343=#REF!,$AA343,"Error -- Availability entered in an incorrect format"))))))))</f>
        <v>N</v>
      </c>
    </row>
    <row r="344" spans="1:28" s="11" customFormat="1" x14ac:dyDescent="0.25">
      <c r="A344" s="7">
        <v>332</v>
      </c>
      <c r="B344" s="6"/>
      <c r="C344" s="10"/>
      <c r="D344" s="7"/>
      <c r="E344" s="10"/>
      <c r="F344" s="124" t="e">
        <f t="shared" si="10"/>
        <v>#REF!</v>
      </c>
      <c r="G344" s="6"/>
      <c r="AA344" s="11" t="str">
        <f t="shared" si="11"/>
        <v/>
      </c>
      <c r="AB344" s="11" t="str">
        <f>IF(LEN($AA344)=0,"N",IF(LEN($AA344)&gt;1,"Error -- Availability entered in an incorrect format",IF($AA344=#REF!,$AA344,IF($AA344=#REF!,$AA344,IF($AA344=#REF!,$AA344,IF($AA344=#REF!,$AA344,IF($AA344=#REF!,$AA344,IF($AA344=#REF!,$AA344,"Error -- Availability entered in an incorrect format"))))))))</f>
        <v>N</v>
      </c>
    </row>
    <row r="345" spans="1:28" s="11" customFormat="1" x14ac:dyDescent="0.25">
      <c r="A345" s="7">
        <v>333</v>
      </c>
      <c r="B345" s="6"/>
      <c r="C345" s="10"/>
      <c r="D345" s="7"/>
      <c r="E345" s="10"/>
      <c r="F345" s="124" t="e">
        <f t="shared" si="10"/>
        <v>#REF!</v>
      </c>
      <c r="G345" s="6"/>
      <c r="AA345" s="11" t="str">
        <f t="shared" si="11"/>
        <v/>
      </c>
      <c r="AB345" s="11" t="str">
        <f>IF(LEN($AA345)=0,"N",IF(LEN($AA345)&gt;1,"Error -- Availability entered in an incorrect format",IF($AA345=#REF!,$AA345,IF($AA345=#REF!,$AA345,IF($AA345=#REF!,$AA345,IF($AA345=#REF!,$AA345,IF($AA345=#REF!,$AA345,IF($AA345=#REF!,$AA345,"Error -- Availability entered in an incorrect format"))))))))</f>
        <v>N</v>
      </c>
    </row>
    <row r="346" spans="1:28" s="11" customFormat="1" x14ac:dyDescent="0.25">
      <c r="A346" s="7">
        <v>334</v>
      </c>
      <c r="B346" s="6"/>
      <c r="C346" s="10"/>
      <c r="D346" s="7"/>
      <c r="E346" s="10"/>
      <c r="F346" s="124" t="e">
        <f t="shared" si="10"/>
        <v>#REF!</v>
      </c>
      <c r="G346" s="6"/>
      <c r="AA346" s="11" t="str">
        <f t="shared" si="11"/>
        <v/>
      </c>
      <c r="AB346" s="11" t="str">
        <f>IF(LEN($AA346)=0,"N",IF(LEN($AA346)&gt;1,"Error -- Availability entered in an incorrect format",IF($AA346=#REF!,$AA346,IF($AA346=#REF!,$AA346,IF($AA346=#REF!,$AA346,IF($AA346=#REF!,$AA346,IF($AA346=#REF!,$AA346,IF($AA346=#REF!,$AA346,"Error -- Availability entered in an incorrect format"))))))))</f>
        <v>N</v>
      </c>
    </row>
    <row r="347" spans="1:28" s="11" customFormat="1" x14ac:dyDescent="0.25">
      <c r="A347" s="7">
        <v>335</v>
      </c>
      <c r="B347" s="6"/>
      <c r="C347" s="10"/>
      <c r="D347" s="7"/>
      <c r="E347" s="10"/>
      <c r="F347" s="124" t="e">
        <f t="shared" si="10"/>
        <v>#REF!</v>
      </c>
      <c r="G347" s="6"/>
      <c r="AA347" s="11" t="str">
        <f t="shared" si="11"/>
        <v/>
      </c>
      <c r="AB347" s="11" t="str">
        <f>IF(LEN($AA347)=0,"N",IF(LEN($AA347)&gt;1,"Error -- Availability entered in an incorrect format",IF($AA347=#REF!,$AA347,IF($AA347=#REF!,$AA347,IF($AA347=#REF!,$AA347,IF($AA347=#REF!,$AA347,IF($AA347=#REF!,$AA347,IF($AA347=#REF!,$AA347,"Error -- Availability entered in an incorrect format"))))))))</f>
        <v>N</v>
      </c>
    </row>
    <row r="348" spans="1:28" s="11" customFormat="1" x14ac:dyDescent="0.25">
      <c r="A348" s="7">
        <v>336</v>
      </c>
      <c r="B348" s="6"/>
      <c r="C348" s="10"/>
      <c r="D348" s="7"/>
      <c r="E348" s="10"/>
      <c r="F348" s="124" t="e">
        <f t="shared" si="10"/>
        <v>#REF!</v>
      </c>
      <c r="G348" s="6"/>
      <c r="AA348" s="11" t="str">
        <f t="shared" si="11"/>
        <v/>
      </c>
      <c r="AB348" s="11" t="str">
        <f>IF(LEN($AA348)=0,"N",IF(LEN($AA348)&gt;1,"Error -- Availability entered in an incorrect format",IF($AA348=#REF!,$AA348,IF($AA348=#REF!,$AA348,IF($AA348=#REF!,$AA348,IF($AA348=#REF!,$AA348,IF($AA348=#REF!,$AA348,IF($AA348=#REF!,$AA348,"Error -- Availability entered in an incorrect format"))))))))</f>
        <v>N</v>
      </c>
    </row>
    <row r="349" spans="1:28" s="11" customFormat="1" x14ac:dyDescent="0.25">
      <c r="A349" s="7">
        <v>337</v>
      </c>
      <c r="B349" s="6"/>
      <c r="C349" s="10"/>
      <c r="D349" s="7"/>
      <c r="E349" s="10"/>
      <c r="F349" s="124" t="e">
        <f t="shared" si="10"/>
        <v>#REF!</v>
      </c>
      <c r="G349" s="6"/>
      <c r="AA349" s="11" t="str">
        <f t="shared" si="11"/>
        <v/>
      </c>
      <c r="AB349" s="11" t="str">
        <f>IF(LEN($AA349)=0,"N",IF(LEN($AA349)&gt;1,"Error -- Availability entered in an incorrect format",IF($AA349=#REF!,$AA349,IF($AA349=#REF!,$AA349,IF($AA349=#REF!,$AA349,IF($AA349=#REF!,$AA349,IF($AA349=#REF!,$AA349,IF($AA349=#REF!,$AA349,"Error -- Availability entered in an incorrect format"))))))))</f>
        <v>N</v>
      </c>
    </row>
    <row r="350" spans="1:28" s="11" customFormat="1" x14ac:dyDescent="0.25">
      <c r="A350" s="7">
        <v>338</v>
      </c>
      <c r="B350" s="6"/>
      <c r="C350" s="10"/>
      <c r="D350" s="7"/>
      <c r="E350" s="10"/>
      <c r="F350" s="124" t="e">
        <f t="shared" si="10"/>
        <v>#REF!</v>
      </c>
      <c r="G350" s="6"/>
      <c r="AA350" s="11" t="str">
        <f t="shared" si="11"/>
        <v/>
      </c>
      <c r="AB350" s="11" t="str">
        <f>IF(LEN($AA350)=0,"N",IF(LEN($AA350)&gt;1,"Error -- Availability entered in an incorrect format",IF($AA350=#REF!,$AA350,IF($AA350=#REF!,$AA350,IF($AA350=#REF!,$AA350,IF($AA350=#REF!,$AA350,IF($AA350=#REF!,$AA350,IF($AA350=#REF!,$AA350,"Error -- Availability entered in an incorrect format"))))))))</f>
        <v>N</v>
      </c>
    </row>
    <row r="351" spans="1:28" s="11" customFormat="1" x14ac:dyDescent="0.25">
      <c r="A351" s="7">
        <v>339</v>
      </c>
      <c r="B351" s="6"/>
      <c r="C351" s="10"/>
      <c r="D351" s="7"/>
      <c r="E351" s="10"/>
      <c r="F351" s="124" t="e">
        <f t="shared" si="10"/>
        <v>#REF!</v>
      </c>
      <c r="G351" s="6"/>
      <c r="AA351" s="11" t="str">
        <f t="shared" si="11"/>
        <v/>
      </c>
      <c r="AB351" s="11" t="str">
        <f>IF(LEN($AA351)=0,"N",IF(LEN($AA351)&gt;1,"Error -- Availability entered in an incorrect format",IF($AA351=#REF!,$AA351,IF($AA351=#REF!,$AA351,IF($AA351=#REF!,$AA351,IF($AA351=#REF!,$AA351,IF($AA351=#REF!,$AA351,IF($AA351=#REF!,$AA351,"Error -- Availability entered in an incorrect format"))))))))</f>
        <v>N</v>
      </c>
    </row>
    <row r="352" spans="1:28" s="11" customFormat="1" x14ac:dyDescent="0.25">
      <c r="A352" s="7">
        <v>340</v>
      </c>
      <c r="B352" s="6"/>
      <c r="C352" s="10"/>
      <c r="D352" s="7"/>
      <c r="E352" s="10"/>
      <c r="F352" s="124" t="e">
        <f t="shared" si="10"/>
        <v>#REF!</v>
      </c>
      <c r="G352" s="6"/>
      <c r="AA352" s="11" t="str">
        <f t="shared" si="11"/>
        <v/>
      </c>
      <c r="AB352" s="11" t="str">
        <f>IF(LEN($AA352)=0,"N",IF(LEN($AA352)&gt;1,"Error -- Availability entered in an incorrect format",IF($AA352=#REF!,$AA352,IF($AA352=#REF!,$AA352,IF($AA352=#REF!,$AA352,IF($AA352=#REF!,$AA352,IF($AA352=#REF!,$AA352,IF($AA352=#REF!,$AA352,"Error -- Availability entered in an incorrect format"))))))))</f>
        <v>N</v>
      </c>
    </row>
    <row r="353" spans="1:28" s="11" customFormat="1" x14ac:dyDescent="0.25">
      <c r="A353" s="7">
        <v>341</v>
      </c>
      <c r="B353" s="6"/>
      <c r="C353" s="10"/>
      <c r="D353" s="7"/>
      <c r="E353" s="10"/>
      <c r="F353" s="124" t="e">
        <f t="shared" si="10"/>
        <v>#REF!</v>
      </c>
      <c r="G353" s="6"/>
      <c r="AA353" s="11" t="str">
        <f t="shared" si="11"/>
        <v/>
      </c>
      <c r="AB353" s="11" t="str">
        <f>IF(LEN($AA353)=0,"N",IF(LEN($AA353)&gt;1,"Error -- Availability entered in an incorrect format",IF($AA353=#REF!,$AA353,IF($AA353=#REF!,$AA353,IF($AA353=#REF!,$AA353,IF($AA353=#REF!,$AA353,IF($AA353=#REF!,$AA353,IF($AA353=#REF!,$AA353,"Error -- Availability entered in an incorrect format"))))))))</f>
        <v>N</v>
      </c>
    </row>
    <row r="354" spans="1:28" s="11" customFormat="1" x14ac:dyDescent="0.25">
      <c r="A354" s="7">
        <v>342</v>
      </c>
      <c r="B354" s="6"/>
      <c r="C354" s="10"/>
      <c r="D354" s="7"/>
      <c r="E354" s="10"/>
      <c r="F354" s="124" t="e">
        <f t="shared" si="10"/>
        <v>#REF!</v>
      </c>
      <c r="G354" s="6"/>
      <c r="AA354" s="11" t="str">
        <f t="shared" si="11"/>
        <v/>
      </c>
      <c r="AB354" s="11" t="str">
        <f>IF(LEN($AA354)=0,"N",IF(LEN($AA354)&gt;1,"Error -- Availability entered in an incorrect format",IF($AA354=#REF!,$AA354,IF($AA354=#REF!,$AA354,IF($AA354=#REF!,$AA354,IF($AA354=#REF!,$AA354,IF($AA354=#REF!,$AA354,IF($AA354=#REF!,$AA354,"Error -- Availability entered in an incorrect format"))))))))</f>
        <v>N</v>
      </c>
    </row>
    <row r="355" spans="1:28" s="11" customFormat="1" x14ac:dyDescent="0.25">
      <c r="A355" s="7">
        <v>343</v>
      </c>
      <c r="B355" s="6"/>
      <c r="C355" s="10"/>
      <c r="D355" s="7"/>
      <c r="E355" s="10"/>
      <c r="F355" s="124" t="e">
        <f t="shared" si="10"/>
        <v>#REF!</v>
      </c>
      <c r="G355" s="6"/>
      <c r="AA355" s="11" t="str">
        <f t="shared" si="11"/>
        <v/>
      </c>
      <c r="AB355" s="11" t="str">
        <f>IF(LEN($AA355)=0,"N",IF(LEN($AA355)&gt;1,"Error -- Availability entered in an incorrect format",IF($AA355=#REF!,$AA355,IF($AA355=#REF!,$AA355,IF($AA355=#REF!,$AA355,IF($AA355=#REF!,$AA355,IF($AA355=#REF!,$AA355,IF($AA355=#REF!,$AA355,"Error -- Availability entered in an incorrect format"))))))))</f>
        <v>N</v>
      </c>
    </row>
    <row r="356" spans="1:28" s="11" customFormat="1" x14ac:dyDescent="0.25">
      <c r="A356" s="7">
        <v>344</v>
      </c>
      <c r="B356" s="6"/>
      <c r="C356" s="10"/>
      <c r="D356" s="7"/>
      <c r="E356" s="10"/>
      <c r="F356" s="124" t="e">
        <f t="shared" si="10"/>
        <v>#REF!</v>
      </c>
      <c r="G356" s="6"/>
      <c r="AA356" s="11" t="str">
        <f t="shared" si="11"/>
        <v/>
      </c>
      <c r="AB356" s="11" t="str">
        <f>IF(LEN($AA356)=0,"N",IF(LEN($AA356)&gt;1,"Error -- Availability entered in an incorrect format",IF($AA356=#REF!,$AA356,IF($AA356=#REF!,$AA356,IF($AA356=#REF!,$AA356,IF($AA356=#REF!,$AA356,IF($AA356=#REF!,$AA356,IF($AA356=#REF!,$AA356,"Error -- Availability entered in an incorrect format"))))))))</f>
        <v>N</v>
      </c>
    </row>
    <row r="357" spans="1:28" s="11" customFormat="1" x14ac:dyDescent="0.25">
      <c r="A357" s="7">
        <v>345</v>
      </c>
      <c r="B357" s="6"/>
      <c r="C357" s="10"/>
      <c r="D357" s="7"/>
      <c r="E357" s="10"/>
      <c r="F357" s="124" t="e">
        <f t="shared" si="10"/>
        <v>#REF!</v>
      </c>
      <c r="G357" s="6"/>
      <c r="AA357" s="11" t="str">
        <f t="shared" si="11"/>
        <v/>
      </c>
      <c r="AB357" s="11" t="str">
        <f>IF(LEN($AA357)=0,"N",IF(LEN($AA357)&gt;1,"Error -- Availability entered in an incorrect format",IF($AA357=#REF!,$AA357,IF($AA357=#REF!,$AA357,IF($AA357=#REF!,$AA357,IF($AA357=#REF!,$AA357,IF($AA357=#REF!,$AA357,IF($AA357=#REF!,$AA357,"Error -- Availability entered in an incorrect format"))))))))</f>
        <v>N</v>
      </c>
    </row>
    <row r="358" spans="1:28" s="11" customFormat="1" x14ac:dyDescent="0.25">
      <c r="A358" s="7">
        <v>346</v>
      </c>
      <c r="B358" s="6"/>
      <c r="C358" s="10"/>
      <c r="D358" s="7"/>
      <c r="E358" s="10"/>
      <c r="F358" s="124" t="e">
        <f t="shared" si="10"/>
        <v>#REF!</v>
      </c>
      <c r="G358" s="6"/>
      <c r="AA358" s="11" t="str">
        <f t="shared" si="11"/>
        <v/>
      </c>
      <c r="AB358" s="11" t="str">
        <f>IF(LEN($AA358)=0,"N",IF(LEN($AA358)&gt;1,"Error -- Availability entered in an incorrect format",IF($AA358=#REF!,$AA358,IF($AA358=#REF!,$AA358,IF($AA358=#REF!,$AA358,IF($AA358=#REF!,$AA358,IF($AA358=#REF!,$AA358,IF($AA358=#REF!,$AA358,"Error -- Availability entered in an incorrect format"))))))))</f>
        <v>N</v>
      </c>
    </row>
    <row r="359" spans="1:28" s="11" customFormat="1" x14ac:dyDescent="0.25">
      <c r="A359" s="7">
        <v>347</v>
      </c>
      <c r="B359" s="6"/>
      <c r="C359" s="10"/>
      <c r="D359" s="7"/>
      <c r="E359" s="10"/>
      <c r="F359" s="124" t="e">
        <f t="shared" si="10"/>
        <v>#REF!</v>
      </c>
      <c r="G359" s="6"/>
      <c r="AA359" s="11" t="str">
        <f t="shared" si="11"/>
        <v/>
      </c>
      <c r="AB359" s="11" t="str">
        <f>IF(LEN($AA359)=0,"N",IF(LEN($AA359)&gt;1,"Error -- Availability entered in an incorrect format",IF($AA359=#REF!,$AA359,IF($AA359=#REF!,$AA359,IF($AA359=#REF!,$AA359,IF($AA359=#REF!,$AA359,IF($AA359=#REF!,$AA359,IF($AA359=#REF!,$AA359,"Error -- Availability entered in an incorrect format"))))))))</f>
        <v>N</v>
      </c>
    </row>
    <row r="360" spans="1:28" s="11" customFormat="1" x14ac:dyDescent="0.25">
      <c r="A360" s="7">
        <v>348</v>
      </c>
      <c r="B360" s="6"/>
      <c r="C360" s="10"/>
      <c r="D360" s="7"/>
      <c r="E360" s="10"/>
      <c r="F360" s="124" t="e">
        <f t="shared" si="10"/>
        <v>#REF!</v>
      </c>
      <c r="G360" s="6"/>
      <c r="AA360" s="11" t="str">
        <f t="shared" si="11"/>
        <v/>
      </c>
      <c r="AB360" s="11" t="str">
        <f>IF(LEN($AA360)=0,"N",IF(LEN($AA360)&gt;1,"Error -- Availability entered in an incorrect format",IF($AA360=#REF!,$AA360,IF($AA360=#REF!,$AA360,IF($AA360=#REF!,$AA360,IF($AA360=#REF!,$AA360,IF($AA360=#REF!,$AA360,IF($AA360=#REF!,$AA360,"Error -- Availability entered in an incorrect format"))))))))</f>
        <v>N</v>
      </c>
    </row>
    <row r="361" spans="1:28" s="11" customFormat="1" x14ac:dyDescent="0.25">
      <c r="A361" s="7">
        <v>349</v>
      </c>
      <c r="B361" s="6"/>
      <c r="C361" s="10"/>
      <c r="D361" s="7"/>
      <c r="E361" s="10"/>
      <c r="F361" s="124" t="e">
        <f t="shared" si="10"/>
        <v>#REF!</v>
      </c>
      <c r="G361" s="6"/>
      <c r="AA361" s="11" t="str">
        <f t="shared" si="11"/>
        <v/>
      </c>
      <c r="AB361" s="11" t="str">
        <f>IF(LEN($AA361)=0,"N",IF(LEN($AA361)&gt;1,"Error -- Availability entered in an incorrect format",IF($AA361=#REF!,$AA361,IF($AA361=#REF!,$AA361,IF($AA361=#REF!,$AA361,IF($AA361=#REF!,$AA361,IF($AA361=#REF!,$AA361,IF($AA361=#REF!,$AA361,"Error -- Availability entered in an incorrect format"))))))))</f>
        <v>N</v>
      </c>
    </row>
    <row r="362" spans="1:28" s="11" customFormat="1" x14ac:dyDescent="0.25">
      <c r="A362" s="7">
        <v>350</v>
      </c>
      <c r="B362" s="6"/>
      <c r="C362" s="10"/>
      <c r="D362" s="7"/>
      <c r="E362" s="10"/>
      <c r="F362" s="124" t="e">
        <f t="shared" si="10"/>
        <v>#REF!</v>
      </c>
      <c r="G362" s="6"/>
      <c r="AA362" s="11" t="str">
        <f t="shared" si="11"/>
        <v/>
      </c>
      <c r="AB362" s="11" t="str">
        <f>IF(LEN($AA362)=0,"N",IF(LEN($AA362)&gt;1,"Error -- Availability entered in an incorrect format",IF($AA362=#REF!,$AA362,IF($AA362=#REF!,$AA362,IF($AA362=#REF!,$AA362,IF($AA362=#REF!,$AA362,IF($AA362=#REF!,$AA362,IF($AA362=#REF!,$AA362,"Error -- Availability entered in an incorrect format"))))))))</f>
        <v>N</v>
      </c>
    </row>
    <row r="363" spans="1:28" s="11" customFormat="1" x14ac:dyDescent="0.25">
      <c r="A363" s="7">
        <v>351</v>
      </c>
      <c r="B363" s="6"/>
      <c r="C363" s="10"/>
      <c r="D363" s="7"/>
      <c r="E363" s="10"/>
      <c r="F363" s="124" t="e">
        <f t="shared" si="10"/>
        <v>#REF!</v>
      </c>
      <c r="G363" s="6"/>
      <c r="AA363" s="11" t="str">
        <f t="shared" si="11"/>
        <v/>
      </c>
      <c r="AB363" s="11" t="str">
        <f>IF(LEN($AA363)=0,"N",IF(LEN($AA363)&gt;1,"Error -- Availability entered in an incorrect format",IF($AA363=#REF!,$AA363,IF($AA363=#REF!,$AA363,IF($AA363=#REF!,$AA363,IF($AA363=#REF!,$AA363,IF($AA363=#REF!,$AA363,IF($AA363=#REF!,$AA363,"Error -- Availability entered in an incorrect format"))))))))</f>
        <v>N</v>
      </c>
    </row>
    <row r="364" spans="1:28" s="11" customFormat="1" x14ac:dyDescent="0.25">
      <c r="A364" s="7">
        <v>352</v>
      </c>
      <c r="B364" s="6"/>
      <c r="C364" s="10"/>
      <c r="D364" s="7"/>
      <c r="E364" s="10"/>
      <c r="F364" s="124" t="e">
        <f t="shared" si="10"/>
        <v>#REF!</v>
      </c>
      <c r="G364" s="6"/>
      <c r="AA364" s="11" t="str">
        <f t="shared" si="11"/>
        <v/>
      </c>
      <c r="AB364" s="11" t="str">
        <f>IF(LEN($AA364)=0,"N",IF(LEN($AA364)&gt;1,"Error -- Availability entered in an incorrect format",IF($AA364=#REF!,$AA364,IF($AA364=#REF!,$AA364,IF($AA364=#REF!,$AA364,IF($AA364=#REF!,$AA364,IF($AA364=#REF!,$AA364,IF($AA364=#REF!,$AA364,"Error -- Availability entered in an incorrect format"))))))))</f>
        <v>N</v>
      </c>
    </row>
    <row r="365" spans="1:28" s="11" customFormat="1" x14ac:dyDescent="0.25">
      <c r="A365" s="7">
        <v>353</v>
      </c>
      <c r="B365" s="6"/>
      <c r="C365" s="10"/>
      <c r="D365" s="7"/>
      <c r="E365" s="10"/>
      <c r="F365" s="124" t="e">
        <f t="shared" si="10"/>
        <v>#REF!</v>
      </c>
      <c r="G365" s="6"/>
      <c r="AA365" s="11" t="str">
        <f t="shared" si="11"/>
        <v/>
      </c>
      <c r="AB365" s="11" t="str">
        <f>IF(LEN($AA365)=0,"N",IF(LEN($AA365)&gt;1,"Error -- Availability entered in an incorrect format",IF($AA365=#REF!,$AA365,IF($AA365=#REF!,$AA365,IF($AA365=#REF!,$AA365,IF($AA365=#REF!,$AA365,IF($AA365=#REF!,$AA365,IF($AA365=#REF!,$AA365,"Error -- Availability entered in an incorrect format"))))))))</f>
        <v>N</v>
      </c>
    </row>
    <row r="366" spans="1:28" s="11" customFormat="1" x14ac:dyDescent="0.25">
      <c r="A366" s="7">
        <v>354</v>
      </c>
      <c r="B366" s="6"/>
      <c r="C366" s="10"/>
      <c r="D366" s="7"/>
      <c r="E366" s="10"/>
      <c r="F366" s="124" t="e">
        <f t="shared" si="10"/>
        <v>#REF!</v>
      </c>
      <c r="G366" s="6"/>
      <c r="AA366" s="11" t="str">
        <f t="shared" si="11"/>
        <v/>
      </c>
      <c r="AB366" s="11" t="str">
        <f>IF(LEN($AA366)=0,"N",IF(LEN($AA366)&gt;1,"Error -- Availability entered in an incorrect format",IF($AA366=#REF!,$AA366,IF($AA366=#REF!,$AA366,IF($AA366=#REF!,$AA366,IF($AA366=#REF!,$AA366,IF($AA366=#REF!,$AA366,IF($AA366=#REF!,$AA366,"Error -- Availability entered in an incorrect format"))))))))</f>
        <v>N</v>
      </c>
    </row>
    <row r="367" spans="1:28" s="11" customFormat="1" x14ac:dyDescent="0.25">
      <c r="A367" s="7">
        <v>355</v>
      </c>
      <c r="B367" s="6"/>
      <c r="C367" s="10"/>
      <c r="D367" s="7"/>
      <c r="E367" s="10"/>
      <c r="F367" s="124" t="e">
        <f t="shared" si="10"/>
        <v>#REF!</v>
      </c>
      <c r="G367" s="6"/>
      <c r="AA367" s="11" t="str">
        <f t="shared" si="11"/>
        <v/>
      </c>
      <c r="AB367" s="11" t="str">
        <f>IF(LEN($AA367)=0,"N",IF(LEN($AA367)&gt;1,"Error -- Availability entered in an incorrect format",IF($AA367=#REF!,$AA367,IF($AA367=#REF!,$AA367,IF($AA367=#REF!,$AA367,IF($AA367=#REF!,$AA367,IF($AA367=#REF!,$AA367,IF($AA367=#REF!,$AA367,"Error -- Availability entered in an incorrect format"))))))))</f>
        <v>N</v>
      </c>
    </row>
    <row r="368" spans="1:28" s="11" customFormat="1" x14ac:dyDescent="0.25">
      <c r="A368" s="7">
        <v>356</v>
      </c>
      <c r="B368" s="6"/>
      <c r="C368" s="10"/>
      <c r="D368" s="7"/>
      <c r="E368" s="10"/>
      <c r="F368" s="124" t="e">
        <f t="shared" si="10"/>
        <v>#REF!</v>
      </c>
      <c r="G368" s="6"/>
      <c r="AA368" s="11" t="str">
        <f t="shared" si="11"/>
        <v/>
      </c>
      <c r="AB368" s="11" t="str">
        <f>IF(LEN($AA368)=0,"N",IF(LEN($AA368)&gt;1,"Error -- Availability entered in an incorrect format",IF($AA368=#REF!,$AA368,IF($AA368=#REF!,$AA368,IF($AA368=#REF!,$AA368,IF($AA368=#REF!,$AA368,IF($AA368=#REF!,$AA368,IF($AA368=#REF!,$AA368,"Error -- Availability entered in an incorrect format"))))))))</f>
        <v>N</v>
      </c>
    </row>
    <row r="369" spans="1:28" s="11" customFormat="1" x14ac:dyDescent="0.25">
      <c r="A369" s="7">
        <v>357</v>
      </c>
      <c r="B369" s="6"/>
      <c r="C369" s="10"/>
      <c r="D369" s="7"/>
      <c r="E369" s="10"/>
      <c r="F369" s="124" t="e">
        <f t="shared" si="10"/>
        <v>#REF!</v>
      </c>
      <c r="G369" s="6"/>
      <c r="AA369" s="11" t="str">
        <f t="shared" si="11"/>
        <v/>
      </c>
      <c r="AB369" s="11" t="str">
        <f>IF(LEN($AA369)=0,"N",IF(LEN($AA369)&gt;1,"Error -- Availability entered in an incorrect format",IF($AA369=#REF!,$AA369,IF($AA369=#REF!,$AA369,IF($AA369=#REF!,$AA369,IF($AA369=#REF!,$AA369,IF($AA369=#REF!,$AA369,IF($AA369=#REF!,$AA369,"Error -- Availability entered in an incorrect format"))))))))</f>
        <v>N</v>
      </c>
    </row>
    <row r="370" spans="1:28" s="11" customFormat="1" x14ac:dyDescent="0.25">
      <c r="A370" s="7">
        <v>358</v>
      </c>
      <c r="B370" s="6"/>
      <c r="C370" s="10"/>
      <c r="D370" s="7"/>
      <c r="E370" s="10"/>
      <c r="F370" s="124" t="e">
        <f t="shared" si="10"/>
        <v>#REF!</v>
      </c>
      <c r="G370" s="6"/>
      <c r="AA370" s="11" t="str">
        <f t="shared" si="11"/>
        <v/>
      </c>
      <c r="AB370" s="11" t="str">
        <f>IF(LEN($AA370)=0,"N",IF(LEN($AA370)&gt;1,"Error -- Availability entered in an incorrect format",IF($AA370=#REF!,$AA370,IF($AA370=#REF!,$AA370,IF($AA370=#REF!,$AA370,IF($AA370=#REF!,$AA370,IF($AA370=#REF!,$AA370,IF($AA370=#REF!,$AA370,"Error -- Availability entered in an incorrect format"))))))))</f>
        <v>N</v>
      </c>
    </row>
    <row r="371" spans="1:28" s="11" customFormat="1" x14ac:dyDescent="0.25">
      <c r="A371" s="7">
        <v>359</v>
      </c>
      <c r="B371" s="6"/>
      <c r="C371" s="10"/>
      <c r="D371" s="7"/>
      <c r="E371" s="10"/>
      <c r="F371" s="124" t="e">
        <f t="shared" si="10"/>
        <v>#REF!</v>
      </c>
      <c r="G371" s="6"/>
      <c r="AA371" s="11" t="str">
        <f t="shared" si="11"/>
        <v/>
      </c>
      <c r="AB371" s="11" t="str">
        <f>IF(LEN($AA371)=0,"N",IF(LEN($AA371)&gt;1,"Error -- Availability entered in an incorrect format",IF($AA371=#REF!,$AA371,IF($AA371=#REF!,$AA371,IF($AA371=#REF!,$AA371,IF($AA371=#REF!,$AA371,IF($AA371=#REF!,$AA371,IF($AA371=#REF!,$AA371,"Error -- Availability entered in an incorrect format"))))))))</f>
        <v>N</v>
      </c>
    </row>
    <row r="372" spans="1:28" s="11" customFormat="1" x14ac:dyDescent="0.25">
      <c r="A372" s="7">
        <v>360</v>
      </c>
      <c r="B372" s="6"/>
      <c r="C372" s="10"/>
      <c r="D372" s="7"/>
      <c r="E372" s="10"/>
      <c r="F372" s="124" t="e">
        <f t="shared" si="10"/>
        <v>#REF!</v>
      </c>
      <c r="G372" s="6"/>
      <c r="AA372" s="11" t="str">
        <f t="shared" si="11"/>
        <v/>
      </c>
      <c r="AB372" s="11" t="str">
        <f>IF(LEN($AA372)=0,"N",IF(LEN($AA372)&gt;1,"Error -- Availability entered in an incorrect format",IF($AA372=#REF!,$AA372,IF($AA372=#REF!,$AA372,IF($AA372=#REF!,$AA372,IF($AA372=#REF!,$AA372,IF($AA372=#REF!,$AA372,IF($AA372=#REF!,$AA372,"Error -- Availability entered in an incorrect format"))))))))</f>
        <v>N</v>
      </c>
    </row>
    <row r="373" spans="1:28" s="11" customFormat="1" x14ac:dyDescent="0.25">
      <c r="A373" s="7">
        <v>361</v>
      </c>
      <c r="B373" s="6"/>
      <c r="C373" s="10"/>
      <c r="D373" s="7"/>
      <c r="E373" s="10"/>
      <c r="F373" s="124" t="e">
        <f t="shared" si="10"/>
        <v>#REF!</v>
      </c>
      <c r="G373" s="6"/>
      <c r="AA373" s="11" t="str">
        <f t="shared" si="11"/>
        <v/>
      </c>
      <c r="AB373" s="11" t="str">
        <f>IF(LEN($AA373)=0,"N",IF(LEN($AA373)&gt;1,"Error -- Availability entered in an incorrect format",IF($AA373=#REF!,$AA373,IF($AA373=#REF!,$AA373,IF($AA373=#REF!,$AA373,IF($AA373=#REF!,$AA373,IF($AA373=#REF!,$AA373,IF($AA373=#REF!,$AA373,"Error -- Availability entered in an incorrect format"))))))))</f>
        <v>N</v>
      </c>
    </row>
    <row r="374" spans="1:28" s="11" customFormat="1" x14ac:dyDescent="0.25">
      <c r="A374" s="7">
        <v>362</v>
      </c>
      <c r="B374" s="6"/>
      <c r="C374" s="10"/>
      <c r="D374" s="7"/>
      <c r="E374" s="10"/>
      <c r="F374" s="124" t="e">
        <f t="shared" si="10"/>
        <v>#REF!</v>
      </c>
      <c r="G374" s="6"/>
      <c r="AA374" s="11" t="str">
        <f t="shared" si="11"/>
        <v/>
      </c>
      <c r="AB374" s="11" t="str">
        <f>IF(LEN($AA374)=0,"N",IF(LEN($AA374)&gt;1,"Error -- Availability entered in an incorrect format",IF($AA374=#REF!,$AA374,IF($AA374=#REF!,$AA374,IF($AA374=#REF!,$AA374,IF($AA374=#REF!,$AA374,IF($AA374=#REF!,$AA374,IF($AA374=#REF!,$AA374,"Error -- Availability entered in an incorrect format"))))))))</f>
        <v>N</v>
      </c>
    </row>
    <row r="375" spans="1:28" s="11" customFormat="1" x14ac:dyDescent="0.25">
      <c r="A375" s="7">
        <v>363</v>
      </c>
      <c r="B375" s="6"/>
      <c r="C375" s="10"/>
      <c r="D375" s="7"/>
      <c r="E375" s="10"/>
      <c r="F375" s="124" t="e">
        <f t="shared" si="10"/>
        <v>#REF!</v>
      </c>
      <c r="G375" s="6"/>
      <c r="AA375" s="11" t="str">
        <f t="shared" si="11"/>
        <v/>
      </c>
      <c r="AB375" s="11" t="str">
        <f>IF(LEN($AA375)=0,"N",IF(LEN($AA375)&gt;1,"Error -- Availability entered in an incorrect format",IF($AA375=#REF!,$AA375,IF($AA375=#REF!,$AA375,IF($AA375=#REF!,$AA375,IF($AA375=#REF!,$AA375,IF($AA375=#REF!,$AA375,IF($AA375=#REF!,$AA375,"Error -- Availability entered in an incorrect format"))))))))</f>
        <v>N</v>
      </c>
    </row>
    <row r="376" spans="1:28" s="11" customFormat="1" x14ac:dyDescent="0.25">
      <c r="A376" s="7">
        <v>364</v>
      </c>
      <c r="B376" s="6"/>
      <c r="C376" s="10"/>
      <c r="D376" s="7"/>
      <c r="E376" s="10"/>
      <c r="F376" s="124" t="e">
        <f t="shared" si="10"/>
        <v>#REF!</v>
      </c>
      <c r="G376" s="6"/>
      <c r="AA376" s="11" t="str">
        <f t="shared" si="11"/>
        <v/>
      </c>
      <c r="AB376" s="11" t="str">
        <f>IF(LEN($AA376)=0,"N",IF(LEN($AA376)&gt;1,"Error -- Availability entered in an incorrect format",IF($AA376=#REF!,$AA376,IF($AA376=#REF!,$AA376,IF($AA376=#REF!,$AA376,IF($AA376=#REF!,$AA376,IF($AA376=#REF!,$AA376,IF($AA376=#REF!,$AA376,"Error -- Availability entered in an incorrect format"))))))))</f>
        <v>N</v>
      </c>
    </row>
    <row r="377" spans="1:28" s="11" customFormat="1" x14ac:dyDescent="0.25">
      <c r="A377" s="7">
        <v>365</v>
      </c>
      <c r="B377" s="6"/>
      <c r="C377" s="10"/>
      <c r="D377" s="7"/>
      <c r="E377" s="10"/>
      <c r="F377" s="124" t="e">
        <f t="shared" si="10"/>
        <v>#REF!</v>
      </c>
      <c r="G377" s="6"/>
      <c r="AA377" s="11" t="str">
        <f t="shared" si="11"/>
        <v/>
      </c>
      <c r="AB377" s="11" t="str">
        <f>IF(LEN($AA377)=0,"N",IF(LEN($AA377)&gt;1,"Error -- Availability entered in an incorrect format",IF($AA377=#REF!,$AA377,IF($AA377=#REF!,$AA377,IF($AA377=#REF!,$AA377,IF($AA377=#REF!,$AA377,IF($AA377=#REF!,$AA377,IF($AA377=#REF!,$AA377,"Error -- Availability entered in an incorrect format"))))))))</f>
        <v>N</v>
      </c>
    </row>
    <row r="378" spans="1:28" s="11" customFormat="1" x14ac:dyDescent="0.25">
      <c r="A378" s="7">
        <v>366</v>
      </c>
      <c r="B378" s="6"/>
      <c r="C378" s="10"/>
      <c r="D378" s="7"/>
      <c r="E378" s="10"/>
      <c r="F378" s="124" t="e">
        <f t="shared" si="10"/>
        <v>#REF!</v>
      </c>
      <c r="G378" s="6"/>
      <c r="AA378" s="11" t="str">
        <f t="shared" si="11"/>
        <v/>
      </c>
      <c r="AB378" s="11" t="str">
        <f>IF(LEN($AA378)=0,"N",IF(LEN($AA378)&gt;1,"Error -- Availability entered in an incorrect format",IF($AA378=#REF!,$AA378,IF($AA378=#REF!,$AA378,IF($AA378=#REF!,$AA378,IF($AA378=#REF!,$AA378,IF($AA378=#REF!,$AA378,IF($AA378=#REF!,$AA378,"Error -- Availability entered in an incorrect format"))))))))</f>
        <v>N</v>
      </c>
    </row>
    <row r="379" spans="1:28" s="11" customFormat="1" x14ac:dyDescent="0.25">
      <c r="A379" s="7">
        <v>367</v>
      </c>
      <c r="B379" s="6"/>
      <c r="C379" s="10"/>
      <c r="D379" s="7"/>
      <c r="E379" s="10"/>
      <c r="F379" s="124" t="e">
        <f t="shared" si="10"/>
        <v>#REF!</v>
      </c>
      <c r="G379" s="6"/>
      <c r="AA379" s="11" t="str">
        <f t="shared" si="11"/>
        <v/>
      </c>
      <c r="AB379" s="11" t="str">
        <f>IF(LEN($AA379)=0,"N",IF(LEN($AA379)&gt;1,"Error -- Availability entered in an incorrect format",IF($AA379=#REF!,$AA379,IF($AA379=#REF!,$AA379,IF($AA379=#REF!,$AA379,IF($AA379=#REF!,$AA379,IF($AA379=#REF!,$AA379,IF($AA379=#REF!,$AA379,"Error -- Availability entered in an incorrect format"))))))))</f>
        <v>N</v>
      </c>
    </row>
    <row r="380" spans="1:28" s="11" customFormat="1" x14ac:dyDescent="0.25">
      <c r="A380" s="7">
        <v>368</v>
      </c>
      <c r="B380" s="6"/>
      <c r="C380" s="10"/>
      <c r="D380" s="7"/>
      <c r="E380" s="10"/>
      <c r="F380" s="124" t="e">
        <f t="shared" si="10"/>
        <v>#REF!</v>
      </c>
      <c r="G380" s="6"/>
      <c r="AA380" s="11" t="str">
        <f t="shared" si="11"/>
        <v/>
      </c>
      <c r="AB380" s="11" t="str">
        <f>IF(LEN($AA380)=0,"N",IF(LEN($AA380)&gt;1,"Error -- Availability entered in an incorrect format",IF($AA380=#REF!,$AA380,IF($AA380=#REF!,$AA380,IF($AA380=#REF!,$AA380,IF($AA380=#REF!,$AA380,IF($AA380=#REF!,$AA380,IF($AA380=#REF!,$AA380,"Error -- Availability entered in an incorrect format"))))))))</f>
        <v>N</v>
      </c>
    </row>
    <row r="381" spans="1:28" s="11" customFormat="1" x14ac:dyDescent="0.25">
      <c r="A381" s="7">
        <v>369</v>
      </c>
      <c r="B381" s="6"/>
      <c r="C381" s="10"/>
      <c r="D381" s="7"/>
      <c r="E381" s="10"/>
      <c r="F381" s="124" t="e">
        <f t="shared" si="10"/>
        <v>#REF!</v>
      </c>
      <c r="G381" s="6"/>
      <c r="AA381" s="11" t="str">
        <f t="shared" si="11"/>
        <v/>
      </c>
      <c r="AB381" s="11" t="str">
        <f>IF(LEN($AA381)=0,"N",IF(LEN($AA381)&gt;1,"Error -- Availability entered in an incorrect format",IF($AA381=#REF!,$AA381,IF($AA381=#REF!,$AA381,IF($AA381=#REF!,$AA381,IF($AA381=#REF!,$AA381,IF($AA381=#REF!,$AA381,IF($AA381=#REF!,$AA381,"Error -- Availability entered in an incorrect format"))))))))</f>
        <v>N</v>
      </c>
    </row>
    <row r="382" spans="1:28" s="11" customFormat="1" x14ac:dyDescent="0.25">
      <c r="A382" s="7">
        <v>370</v>
      </c>
      <c r="B382" s="6"/>
      <c r="C382" s="10"/>
      <c r="D382" s="7"/>
      <c r="E382" s="10"/>
      <c r="F382" s="124" t="e">
        <f t="shared" si="10"/>
        <v>#REF!</v>
      </c>
      <c r="G382" s="6"/>
      <c r="AA382" s="11" t="str">
        <f t="shared" si="11"/>
        <v/>
      </c>
      <c r="AB382" s="11" t="str">
        <f>IF(LEN($AA382)=0,"N",IF(LEN($AA382)&gt;1,"Error -- Availability entered in an incorrect format",IF($AA382=#REF!,$AA382,IF($AA382=#REF!,$AA382,IF($AA382=#REF!,$AA382,IF($AA382=#REF!,$AA382,IF($AA382=#REF!,$AA382,IF($AA382=#REF!,$AA382,"Error -- Availability entered in an incorrect format"))))))))</f>
        <v>N</v>
      </c>
    </row>
    <row r="383" spans="1:28" s="11" customFormat="1" x14ac:dyDescent="0.25">
      <c r="A383" s="7">
        <v>371</v>
      </c>
      <c r="B383" s="6"/>
      <c r="C383" s="10"/>
      <c r="D383" s="7"/>
      <c r="E383" s="10"/>
      <c r="F383" s="124" t="e">
        <f t="shared" si="10"/>
        <v>#REF!</v>
      </c>
      <c r="G383" s="6"/>
      <c r="AA383" s="11" t="str">
        <f t="shared" si="11"/>
        <v/>
      </c>
      <c r="AB383" s="11" t="str">
        <f>IF(LEN($AA383)=0,"N",IF(LEN($AA383)&gt;1,"Error -- Availability entered in an incorrect format",IF($AA383=#REF!,$AA383,IF($AA383=#REF!,$AA383,IF($AA383=#REF!,$AA383,IF($AA383=#REF!,$AA383,IF($AA383=#REF!,$AA383,IF($AA383=#REF!,$AA383,"Error -- Availability entered in an incorrect format"))))))))</f>
        <v>N</v>
      </c>
    </row>
    <row r="384" spans="1:28" s="11" customFormat="1" x14ac:dyDescent="0.25">
      <c r="A384" s="7">
        <v>372</v>
      </c>
      <c r="B384" s="6"/>
      <c r="C384" s="10"/>
      <c r="D384" s="7"/>
      <c r="E384" s="10"/>
      <c r="F384" s="124" t="e">
        <f t="shared" si="10"/>
        <v>#REF!</v>
      </c>
      <c r="G384" s="6"/>
      <c r="AA384" s="11" t="str">
        <f t="shared" si="11"/>
        <v/>
      </c>
      <c r="AB384" s="11" t="str">
        <f>IF(LEN($AA384)=0,"N",IF(LEN($AA384)&gt;1,"Error -- Availability entered in an incorrect format",IF($AA384=#REF!,$AA384,IF($AA384=#REF!,$AA384,IF($AA384=#REF!,$AA384,IF($AA384=#REF!,$AA384,IF($AA384=#REF!,$AA384,IF($AA384=#REF!,$AA384,"Error -- Availability entered in an incorrect format"))))))))</f>
        <v>N</v>
      </c>
    </row>
    <row r="385" spans="1:28" s="11" customFormat="1" x14ac:dyDescent="0.25">
      <c r="A385" s="7">
        <v>373</v>
      </c>
      <c r="B385" s="6"/>
      <c r="C385" s="10"/>
      <c r="D385" s="7"/>
      <c r="E385" s="10"/>
      <c r="F385" s="124" t="e">
        <f t="shared" si="10"/>
        <v>#REF!</v>
      </c>
      <c r="G385" s="6"/>
      <c r="AA385" s="11" t="str">
        <f t="shared" si="11"/>
        <v/>
      </c>
      <c r="AB385" s="11" t="str">
        <f>IF(LEN($AA385)=0,"N",IF(LEN($AA385)&gt;1,"Error -- Availability entered in an incorrect format",IF($AA385=#REF!,$AA385,IF($AA385=#REF!,$AA385,IF($AA385=#REF!,$AA385,IF($AA385=#REF!,$AA385,IF($AA385=#REF!,$AA385,IF($AA385=#REF!,$AA385,"Error -- Availability entered in an incorrect format"))))))))</f>
        <v>N</v>
      </c>
    </row>
    <row r="386" spans="1:28" s="11" customFormat="1" x14ac:dyDescent="0.25">
      <c r="A386" s="7">
        <v>374</v>
      </c>
      <c r="B386" s="6"/>
      <c r="C386" s="10"/>
      <c r="D386" s="7"/>
      <c r="E386" s="10"/>
      <c r="F386" s="124" t="e">
        <f t="shared" si="10"/>
        <v>#REF!</v>
      </c>
      <c r="G386" s="6"/>
      <c r="AA386" s="11" t="str">
        <f t="shared" si="11"/>
        <v/>
      </c>
      <c r="AB386" s="11" t="str">
        <f>IF(LEN($AA386)=0,"N",IF(LEN($AA386)&gt;1,"Error -- Availability entered in an incorrect format",IF($AA386=#REF!,$AA386,IF($AA386=#REF!,$AA386,IF($AA386=#REF!,$AA386,IF($AA386=#REF!,$AA386,IF($AA386=#REF!,$AA386,IF($AA386=#REF!,$AA386,"Error -- Availability entered in an incorrect format"))))))))</f>
        <v>N</v>
      </c>
    </row>
    <row r="387" spans="1:28" s="11" customFormat="1" x14ac:dyDescent="0.25">
      <c r="A387" s="7">
        <v>375</v>
      </c>
      <c r="B387" s="6"/>
      <c r="C387" s="10"/>
      <c r="D387" s="7"/>
      <c r="E387" s="10"/>
      <c r="F387" s="124" t="e">
        <f t="shared" si="10"/>
        <v>#REF!</v>
      </c>
      <c r="G387" s="6"/>
      <c r="AA387" s="11" t="str">
        <f t="shared" si="11"/>
        <v/>
      </c>
      <c r="AB387" s="11" t="str">
        <f>IF(LEN($AA387)=0,"N",IF(LEN($AA387)&gt;1,"Error -- Availability entered in an incorrect format",IF($AA387=#REF!,$AA387,IF($AA387=#REF!,$AA387,IF($AA387=#REF!,$AA387,IF($AA387=#REF!,$AA387,IF($AA387=#REF!,$AA387,IF($AA387=#REF!,$AA387,"Error -- Availability entered in an incorrect format"))))))))</f>
        <v>N</v>
      </c>
    </row>
    <row r="388" spans="1:28" s="11" customFormat="1" x14ac:dyDescent="0.25">
      <c r="A388" s="7">
        <v>376</v>
      </c>
      <c r="B388" s="6"/>
      <c r="C388" s="10"/>
      <c r="D388" s="7"/>
      <c r="E388" s="10"/>
      <c r="F388" s="124" t="e">
        <f t="shared" si="10"/>
        <v>#REF!</v>
      </c>
      <c r="G388" s="6"/>
      <c r="AA388" s="11" t="str">
        <f t="shared" si="11"/>
        <v/>
      </c>
      <c r="AB388" s="11" t="str">
        <f>IF(LEN($AA388)=0,"N",IF(LEN($AA388)&gt;1,"Error -- Availability entered in an incorrect format",IF($AA388=#REF!,$AA388,IF($AA388=#REF!,$AA388,IF($AA388=#REF!,$AA388,IF($AA388=#REF!,$AA388,IF($AA388=#REF!,$AA388,IF($AA388=#REF!,$AA388,"Error -- Availability entered in an incorrect format"))))))))</f>
        <v>N</v>
      </c>
    </row>
    <row r="389" spans="1:28" s="11" customFormat="1" x14ac:dyDescent="0.25">
      <c r="A389" s="7">
        <v>377</v>
      </c>
      <c r="B389" s="6"/>
      <c r="C389" s="10"/>
      <c r="D389" s="7"/>
      <c r="E389" s="10"/>
      <c r="F389" s="124" t="e">
        <f t="shared" si="10"/>
        <v>#REF!</v>
      </c>
      <c r="G389" s="6"/>
      <c r="AA389" s="11" t="str">
        <f t="shared" si="11"/>
        <v/>
      </c>
      <c r="AB389" s="11" t="str">
        <f>IF(LEN($AA389)=0,"N",IF(LEN($AA389)&gt;1,"Error -- Availability entered in an incorrect format",IF($AA389=#REF!,$AA389,IF($AA389=#REF!,$AA389,IF($AA389=#REF!,$AA389,IF($AA389=#REF!,$AA389,IF($AA389=#REF!,$AA389,IF($AA389=#REF!,$AA389,"Error -- Availability entered in an incorrect format"))))))))</f>
        <v>N</v>
      </c>
    </row>
    <row r="390" spans="1:28" s="11" customFormat="1" x14ac:dyDescent="0.25">
      <c r="A390" s="7">
        <v>378</v>
      </c>
      <c r="B390" s="6"/>
      <c r="C390" s="10"/>
      <c r="D390" s="7"/>
      <c r="E390" s="10"/>
      <c r="F390" s="124" t="e">
        <f t="shared" si="10"/>
        <v>#REF!</v>
      </c>
      <c r="G390" s="6"/>
      <c r="AA390" s="11" t="str">
        <f t="shared" si="11"/>
        <v/>
      </c>
      <c r="AB390" s="11" t="str">
        <f>IF(LEN($AA390)=0,"N",IF(LEN($AA390)&gt;1,"Error -- Availability entered in an incorrect format",IF($AA390=#REF!,$AA390,IF($AA390=#REF!,$AA390,IF($AA390=#REF!,$AA390,IF($AA390=#REF!,$AA390,IF($AA390=#REF!,$AA390,IF($AA390=#REF!,$AA390,"Error -- Availability entered in an incorrect format"))))))))</f>
        <v>N</v>
      </c>
    </row>
    <row r="391" spans="1:28" s="11" customFormat="1" x14ac:dyDescent="0.25">
      <c r="A391" s="7">
        <v>379</v>
      </c>
      <c r="B391" s="6"/>
      <c r="C391" s="10"/>
      <c r="D391" s="7"/>
      <c r="E391" s="10"/>
      <c r="F391" s="124" t="e">
        <f t="shared" si="10"/>
        <v>#REF!</v>
      </c>
      <c r="G391" s="6"/>
      <c r="AA391" s="11" t="str">
        <f t="shared" si="11"/>
        <v/>
      </c>
      <c r="AB391" s="11" t="str">
        <f>IF(LEN($AA391)=0,"N",IF(LEN($AA391)&gt;1,"Error -- Availability entered in an incorrect format",IF($AA391=#REF!,$AA391,IF($AA391=#REF!,$AA391,IF($AA391=#REF!,$AA391,IF($AA391=#REF!,$AA391,IF($AA391=#REF!,$AA391,IF($AA391=#REF!,$AA391,"Error -- Availability entered in an incorrect format"))))))))</f>
        <v>N</v>
      </c>
    </row>
    <row r="392" spans="1:28" s="11" customFormat="1" x14ac:dyDescent="0.25">
      <c r="A392" s="7">
        <v>380</v>
      </c>
      <c r="B392" s="6"/>
      <c r="C392" s="10"/>
      <c r="D392" s="7"/>
      <c r="E392" s="10"/>
      <c r="F392" s="124" t="e">
        <f t="shared" si="10"/>
        <v>#REF!</v>
      </c>
      <c r="G392" s="6"/>
      <c r="AA392" s="11" t="str">
        <f t="shared" si="11"/>
        <v/>
      </c>
      <c r="AB392" s="11" t="str">
        <f>IF(LEN($AA392)=0,"N",IF(LEN($AA392)&gt;1,"Error -- Availability entered in an incorrect format",IF($AA392=#REF!,$AA392,IF($AA392=#REF!,$AA392,IF($AA392=#REF!,$AA392,IF($AA392=#REF!,$AA392,IF($AA392=#REF!,$AA392,IF($AA392=#REF!,$AA392,"Error -- Availability entered in an incorrect format"))))))))</f>
        <v>N</v>
      </c>
    </row>
    <row r="393" spans="1:28" s="11" customFormat="1" x14ac:dyDescent="0.25">
      <c r="A393" s="7">
        <v>381</v>
      </c>
      <c r="B393" s="6"/>
      <c r="C393" s="10"/>
      <c r="D393" s="7"/>
      <c r="E393" s="10"/>
      <c r="F393" s="124" t="e">
        <f t="shared" si="10"/>
        <v>#REF!</v>
      </c>
      <c r="G393" s="6"/>
      <c r="AA393" s="11" t="str">
        <f t="shared" si="11"/>
        <v/>
      </c>
      <c r="AB393" s="11" t="str">
        <f>IF(LEN($AA393)=0,"N",IF(LEN($AA393)&gt;1,"Error -- Availability entered in an incorrect format",IF($AA393=#REF!,$AA393,IF($AA393=#REF!,$AA393,IF($AA393=#REF!,$AA393,IF($AA393=#REF!,$AA393,IF($AA393=#REF!,$AA393,IF($AA393=#REF!,$AA393,"Error -- Availability entered in an incorrect format"))))))))</f>
        <v>N</v>
      </c>
    </row>
    <row r="394" spans="1:28" s="11" customFormat="1" x14ac:dyDescent="0.25">
      <c r="A394" s="7">
        <v>382</v>
      </c>
      <c r="B394" s="6"/>
      <c r="C394" s="10"/>
      <c r="D394" s="7"/>
      <c r="E394" s="10"/>
      <c r="F394" s="124" t="e">
        <f t="shared" si="10"/>
        <v>#REF!</v>
      </c>
      <c r="G394" s="6"/>
      <c r="AA394" s="11" t="str">
        <f t="shared" si="11"/>
        <v/>
      </c>
      <c r="AB394" s="11" t="str">
        <f>IF(LEN($AA394)=0,"N",IF(LEN($AA394)&gt;1,"Error -- Availability entered in an incorrect format",IF($AA394=#REF!,$AA394,IF($AA394=#REF!,$AA394,IF($AA394=#REF!,$AA394,IF($AA394=#REF!,$AA394,IF($AA394=#REF!,$AA394,IF($AA394=#REF!,$AA394,"Error -- Availability entered in an incorrect format"))))))))</f>
        <v>N</v>
      </c>
    </row>
    <row r="395" spans="1:28" s="11" customFormat="1" x14ac:dyDescent="0.25">
      <c r="A395" s="7">
        <v>383</v>
      </c>
      <c r="B395" s="6"/>
      <c r="C395" s="10"/>
      <c r="D395" s="7"/>
      <c r="E395" s="10"/>
      <c r="F395" s="124" t="e">
        <f t="shared" si="10"/>
        <v>#REF!</v>
      </c>
      <c r="G395" s="6"/>
      <c r="AA395" s="11" t="str">
        <f t="shared" si="11"/>
        <v/>
      </c>
      <c r="AB395" s="11" t="str">
        <f>IF(LEN($AA395)=0,"N",IF(LEN($AA395)&gt;1,"Error -- Availability entered in an incorrect format",IF($AA395=#REF!,$AA395,IF($AA395=#REF!,$AA395,IF($AA395=#REF!,$AA395,IF($AA395=#REF!,$AA395,IF($AA395=#REF!,$AA395,IF($AA395=#REF!,$AA395,"Error -- Availability entered in an incorrect format"))))))))</f>
        <v>N</v>
      </c>
    </row>
    <row r="396" spans="1:28" s="11" customFormat="1" x14ac:dyDescent="0.25">
      <c r="A396" s="7">
        <v>384</v>
      </c>
      <c r="B396" s="6"/>
      <c r="C396" s="10"/>
      <c r="D396" s="7"/>
      <c r="E396" s="10"/>
      <c r="F396" s="124" t="e">
        <f t="shared" si="10"/>
        <v>#REF!</v>
      </c>
      <c r="G396" s="6"/>
      <c r="AA396" s="11" t="str">
        <f t="shared" si="11"/>
        <v/>
      </c>
      <c r="AB396" s="11" t="str">
        <f>IF(LEN($AA396)=0,"N",IF(LEN($AA396)&gt;1,"Error -- Availability entered in an incorrect format",IF($AA396=#REF!,$AA396,IF($AA396=#REF!,$AA396,IF($AA396=#REF!,$AA396,IF($AA396=#REF!,$AA396,IF($AA396=#REF!,$AA396,IF($AA396=#REF!,$AA396,"Error -- Availability entered in an incorrect format"))))))))</f>
        <v>N</v>
      </c>
    </row>
    <row r="397" spans="1:28" s="11" customFormat="1" x14ac:dyDescent="0.25">
      <c r="A397" s="7">
        <v>385</v>
      </c>
      <c r="B397" s="6"/>
      <c r="C397" s="10"/>
      <c r="D397" s="7"/>
      <c r="E397" s="10"/>
      <c r="F397" s="124" t="e">
        <f t="shared" si="10"/>
        <v>#REF!</v>
      </c>
      <c r="G397" s="6"/>
      <c r="AA397" s="11" t="str">
        <f t="shared" si="11"/>
        <v/>
      </c>
      <c r="AB397" s="11" t="str">
        <f>IF(LEN($AA397)=0,"N",IF(LEN($AA397)&gt;1,"Error -- Availability entered in an incorrect format",IF($AA397=#REF!,$AA397,IF($AA397=#REF!,$AA397,IF($AA397=#REF!,$AA397,IF($AA397=#REF!,$AA397,IF($AA397=#REF!,$AA397,IF($AA397=#REF!,$AA397,"Error -- Availability entered in an incorrect format"))))))))</f>
        <v>N</v>
      </c>
    </row>
    <row r="398" spans="1:28" s="11" customFormat="1" x14ac:dyDescent="0.25">
      <c r="A398" s="7">
        <v>386</v>
      </c>
      <c r="B398" s="6"/>
      <c r="C398" s="10"/>
      <c r="D398" s="7"/>
      <c r="E398" s="10"/>
      <c r="F398" s="124" t="e">
        <f t="shared" ref="F398:F461" si="12">IF($D$10=$A$9,"N/A",$D$10)</f>
        <v>#REF!</v>
      </c>
      <c r="G398" s="6"/>
      <c r="AA398" s="11" t="str">
        <f t="shared" ref="AA398:AA461" si="13">TRIM($D398)</f>
        <v/>
      </c>
      <c r="AB398" s="11" t="str">
        <f>IF(LEN($AA398)=0,"N",IF(LEN($AA398)&gt;1,"Error -- Availability entered in an incorrect format",IF($AA398=#REF!,$AA398,IF($AA398=#REF!,$AA398,IF($AA398=#REF!,$AA398,IF($AA398=#REF!,$AA398,IF($AA398=#REF!,$AA398,IF($AA398=#REF!,$AA398,"Error -- Availability entered in an incorrect format"))))))))</f>
        <v>N</v>
      </c>
    </row>
    <row r="399" spans="1:28" s="11" customFormat="1" x14ac:dyDescent="0.25">
      <c r="A399" s="7">
        <v>387</v>
      </c>
      <c r="B399" s="6"/>
      <c r="C399" s="10"/>
      <c r="D399" s="7"/>
      <c r="E399" s="10"/>
      <c r="F399" s="124" t="e">
        <f t="shared" si="12"/>
        <v>#REF!</v>
      </c>
      <c r="G399" s="6"/>
      <c r="AA399" s="11" t="str">
        <f t="shared" si="13"/>
        <v/>
      </c>
      <c r="AB399" s="11" t="str">
        <f>IF(LEN($AA399)=0,"N",IF(LEN($AA399)&gt;1,"Error -- Availability entered in an incorrect format",IF($AA399=#REF!,$AA399,IF($AA399=#REF!,$AA399,IF($AA399=#REF!,$AA399,IF($AA399=#REF!,$AA399,IF($AA399=#REF!,$AA399,IF($AA399=#REF!,$AA399,"Error -- Availability entered in an incorrect format"))))))))</f>
        <v>N</v>
      </c>
    </row>
    <row r="400" spans="1:28" s="11" customFormat="1" x14ac:dyDescent="0.25">
      <c r="A400" s="7">
        <v>388</v>
      </c>
      <c r="B400" s="6"/>
      <c r="C400" s="10"/>
      <c r="D400" s="7"/>
      <c r="E400" s="10"/>
      <c r="F400" s="124" t="e">
        <f t="shared" si="12"/>
        <v>#REF!</v>
      </c>
      <c r="G400" s="6"/>
      <c r="AA400" s="11" t="str">
        <f t="shared" si="13"/>
        <v/>
      </c>
      <c r="AB400" s="11" t="str">
        <f>IF(LEN($AA400)=0,"N",IF(LEN($AA400)&gt;1,"Error -- Availability entered in an incorrect format",IF($AA400=#REF!,$AA400,IF($AA400=#REF!,$AA400,IF($AA400=#REF!,$AA400,IF($AA400=#REF!,$AA400,IF($AA400=#REF!,$AA400,IF($AA400=#REF!,$AA400,"Error -- Availability entered in an incorrect format"))))))))</f>
        <v>N</v>
      </c>
    </row>
    <row r="401" spans="1:28" s="11" customFormat="1" x14ac:dyDescent="0.25">
      <c r="A401" s="7">
        <v>389</v>
      </c>
      <c r="B401" s="6"/>
      <c r="C401" s="10"/>
      <c r="D401" s="7"/>
      <c r="E401" s="10"/>
      <c r="F401" s="124" t="e">
        <f t="shared" si="12"/>
        <v>#REF!</v>
      </c>
      <c r="G401" s="6"/>
      <c r="AA401" s="11" t="str">
        <f t="shared" si="13"/>
        <v/>
      </c>
      <c r="AB401" s="11" t="str">
        <f>IF(LEN($AA401)=0,"N",IF(LEN($AA401)&gt;1,"Error -- Availability entered in an incorrect format",IF($AA401=#REF!,$AA401,IF($AA401=#REF!,$AA401,IF($AA401=#REF!,$AA401,IF($AA401=#REF!,$AA401,IF($AA401=#REF!,$AA401,IF($AA401=#REF!,$AA401,"Error -- Availability entered in an incorrect format"))))))))</f>
        <v>N</v>
      </c>
    </row>
    <row r="402" spans="1:28" s="11" customFormat="1" x14ac:dyDescent="0.25">
      <c r="A402" s="7">
        <v>390</v>
      </c>
      <c r="B402" s="6"/>
      <c r="C402" s="10"/>
      <c r="D402" s="7"/>
      <c r="E402" s="10"/>
      <c r="F402" s="124" t="e">
        <f t="shared" si="12"/>
        <v>#REF!</v>
      </c>
      <c r="G402" s="6"/>
      <c r="AA402" s="11" t="str">
        <f t="shared" si="13"/>
        <v/>
      </c>
      <c r="AB402" s="11" t="str">
        <f>IF(LEN($AA402)=0,"N",IF(LEN($AA402)&gt;1,"Error -- Availability entered in an incorrect format",IF($AA402=#REF!,$AA402,IF($AA402=#REF!,$AA402,IF($AA402=#REF!,$AA402,IF($AA402=#REF!,$AA402,IF($AA402=#REF!,$AA402,IF($AA402=#REF!,$AA402,"Error -- Availability entered in an incorrect format"))))))))</f>
        <v>N</v>
      </c>
    </row>
    <row r="403" spans="1:28" s="11" customFormat="1" x14ac:dyDescent="0.25">
      <c r="A403" s="7">
        <v>391</v>
      </c>
      <c r="B403" s="6"/>
      <c r="C403" s="10"/>
      <c r="D403" s="7"/>
      <c r="E403" s="10"/>
      <c r="F403" s="124" t="e">
        <f t="shared" si="12"/>
        <v>#REF!</v>
      </c>
      <c r="G403" s="6"/>
      <c r="AA403" s="11" t="str">
        <f t="shared" si="13"/>
        <v/>
      </c>
      <c r="AB403" s="11" t="str">
        <f>IF(LEN($AA403)=0,"N",IF(LEN($AA403)&gt;1,"Error -- Availability entered in an incorrect format",IF($AA403=#REF!,$AA403,IF($AA403=#REF!,$AA403,IF($AA403=#REF!,$AA403,IF($AA403=#REF!,$AA403,IF($AA403=#REF!,$AA403,IF($AA403=#REF!,$AA403,"Error -- Availability entered in an incorrect format"))))))))</f>
        <v>N</v>
      </c>
    </row>
    <row r="404" spans="1:28" s="11" customFormat="1" x14ac:dyDescent="0.25">
      <c r="A404" s="7">
        <v>392</v>
      </c>
      <c r="B404" s="6"/>
      <c r="C404" s="10"/>
      <c r="D404" s="7"/>
      <c r="E404" s="10"/>
      <c r="F404" s="124" t="e">
        <f t="shared" si="12"/>
        <v>#REF!</v>
      </c>
      <c r="G404" s="6"/>
      <c r="AA404" s="11" t="str">
        <f t="shared" si="13"/>
        <v/>
      </c>
      <c r="AB404" s="11" t="str">
        <f>IF(LEN($AA404)=0,"N",IF(LEN($AA404)&gt;1,"Error -- Availability entered in an incorrect format",IF($AA404=#REF!,$AA404,IF($AA404=#REF!,$AA404,IF($AA404=#REF!,$AA404,IF($AA404=#REF!,$AA404,IF($AA404=#REF!,$AA404,IF($AA404=#REF!,$AA404,"Error -- Availability entered in an incorrect format"))))))))</f>
        <v>N</v>
      </c>
    </row>
    <row r="405" spans="1:28" s="11" customFormat="1" x14ac:dyDescent="0.25">
      <c r="A405" s="7">
        <v>393</v>
      </c>
      <c r="B405" s="6"/>
      <c r="C405" s="10"/>
      <c r="D405" s="7"/>
      <c r="E405" s="10"/>
      <c r="F405" s="124" t="e">
        <f t="shared" si="12"/>
        <v>#REF!</v>
      </c>
      <c r="G405" s="6"/>
      <c r="AA405" s="11" t="str">
        <f t="shared" si="13"/>
        <v/>
      </c>
      <c r="AB405" s="11" t="str">
        <f>IF(LEN($AA405)=0,"N",IF(LEN($AA405)&gt;1,"Error -- Availability entered in an incorrect format",IF($AA405=#REF!,$AA405,IF($AA405=#REF!,$AA405,IF($AA405=#REF!,$AA405,IF($AA405=#REF!,$AA405,IF($AA405=#REF!,$AA405,IF($AA405=#REF!,$AA405,"Error -- Availability entered in an incorrect format"))))))))</f>
        <v>N</v>
      </c>
    </row>
    <row r="406" spans="1:28" s="11" customFormat="1" x14ac:dyDescent="0.25">
      <c r="A406" s="7">
        <v>394</v>
      </c>
      <c r="B406" s="6"/>
      <c r="C406" s="10"/>
      <c r="D406" s="7"/>
      <c r="E406" s="10"/>
      <c r="F406" s="124" t="e">
        <f t="shared" si="12"/>
        <v>#REF!</v>
      </c>
      <c r="G406" s="6"/>
      <c r="AA406" s="11" t="str">
        <f t="shared" si="13"/>
        <v/>
      </c>
      <c r="AB406" s="11" t="str">
        <f>IF(LEN($AA406)=0,"N",IF(LEN($AA406)&gt;1,"Error -- Availability entered in an incorrect format",IF($AA406=#REF!,$AA406,IF($AA406=#REF!,$AA406,IF($AA406=#REF!,$AA406,IF($AA406=#REF!,$AA406,IF($AA406=#REF!,$AA406,IF($AA406=#REF!,$AA406,"Error -- Availability entered in an incorrect format"))))))))</f>
        <v>N</v>
      </c>
    </row>
    <row r="407" spans="1:28" s="11" customFormat="1" x14ac:dyDescent="0.25">
      <c r="A407" s="7">
        <v>395</v>
      </c>
      <c r="B407" s="6"/>
      <c r="C407" s="10"/>
      <c r="D407" s="7"/>
      <c r="E407" s="10"/>
      <c r="F407" s="124" t="e">
        <f t="shared" si="12"/>
        <v>#REF!</v>
      </c>
      <c r="G407" s="6"/>
      <c r="AA407" s="11" t="str">
        <f t="shared" si="13"/>
        <v/>
      </c>
      <c r="AB407" s="11" t="str">
        <f>IF(LEN($AA407)=0,"N",IF(LEN($AA407)&gt;1,"Error -- Availability entered in an incorrect format",IF($AA407=#REF!,$AA407,IF($AA407=#REF!,$AA407,IF($AA407=#REF!,$AA407,IF($AA407=#REF!,$AA407,IF($AA407=#REF!,$AA407,IF($AA407=#REF!,$AA407,"Error -- Availability entered in an incorrect format"))))))))</f>
        <v>N</v>
      </c>
    </row>
    <row r="408" spans="1:28" s="11" customFormat="1" x14ac:dyDescent="0.25">
      <c r="A408" s="7">
        <v>396</v>
      </c>
      <c r="B408" s="6"/>
      <c r="C408" s="10"/>
      <c r="D408" s="7"/>
      <c r="E408" s="10"/>
      <c r="F408" s="124" t="e">
        <f t="shared" si="12"/>
        <v>#REF!</v>
      </c>
      <c r="G408" s="6"/>
      <c r="AA408" s="11" t="str">
        <f t="shared" si="13"/>
        <v/>
      </c>
      <c r="AB408" s="11" t="str">
        <f>IF(LEN($AA408)=0,"N",IF(LEN($AA408)&gt;1,"Error -- Availability entered in an incorrect format",IF($AA408=#REF!,$AA408,IF($AA408=#REF!,$AA408,IF($AA408=#REF!,$AA408,IF($AA408=#REF!,$AA408,IF($AA408=#REF!,$AA408,IF($AA408=#REF!,$AA408,"Error -- Availability entered in an incorrect format"))))))))</f>
        <v>N</v>
      </c>
    </row>
    <row r="409" spans="1:28" s="11" customFormat="1" x14ac:dyDescent="0.25">
      <c r="A409" s="7">
        <v>397</v>
      </c>
      <c r="B409" s="6"/>
      <c r="C409" s="10"/>
      <c r="D409" s="7"/>
      <c r="E409" s="10"/>
      <c r="F409" s="124" t="e">
        <f t="shared" si="12"/>
        <v>#REF!</v>
      </c>
      <c r="G409" s="6"/>
      <c r="AA409" s="11" t="str">
        <f t="shared" si="13"/>
        <v/>
      </c>
      <c r="AB409" s="11" t="str">
        <f>IF(LEN($AA409)=0,"N",IF(LEN($AA409)&gt;1,"Error -- Availability entered in an incorrect format",IF($AA409=#REF!,$AA409,IF($AA409=#REF!,$AA409,IF($AA409=#REF!,$AA409,IF($AA409=#REF!,$AA409,IF($AA409=#REF!,$AA409,IF($AA409=#REF!,$AA409,"Error -- Availability entered in an incorrect format"))))))))</f>
        <v>N</v>
      </c>
    </row>
    <row r="410" spans="1:28" s="11" customFormat="1" x14ac:dyDescent="0.25">
      <c r="A410" s="7">
        <v>398</v>
      </c>
      <c r="B410" s="6"/>
      <c r="C410" s="10"/>
      <c r="D410" s="7"/>
      <c r="E410" s="10"/>
      <c r="F410" s="124" t="e">
        <f t="shared" si="12"/>
        <v>#REF!</v>
      </c>
      <c r="G410" s="6"/>
      <c r="AA410" s="11" t="str">
        <f t="shared" si="13"/>
        <v/>
      </c>
      <c r="AB410" s="11" t="str">
        <f>IF(LEN($AA410)=0,"N",IF(LEN($AA410)&gt;1,"Error -- Availability entered in an incorrect format",IF($AA410=#REF!,$AA410,IF($AA410=#REF!,$AA410,IF($AA410=#REF!,$AA410,IF($AA410=#REF!,$AA410,IF($AA410=#REF!,$AA410,IF($AA410=#REF!,$AA410,"Error -- Availability entered in an incorrect format"))))))))</f>
        <v>N</v>
      </c>
    </row>
    <row r="411" spans="1:28" s="11" customFormat="1" x14ac:dyDescent="0.25">
      <c r="A411" s="7">
        <v>399</v>
      </c>
      <c r="B411" s="6"/>
      <c r="C411" s="10"/>
      <c r="D411" s="7"/>
      <c r="E411" s="10"/>
      <c r="F411" s="124" t="e">
        <f t="shared" si="12"/>
        <v>#REF!</v>
      </c>
      <c r="G411" s="6"/>
      <c r="AA411" s="11" t="str">
        <f t="shared" si="13"/>
        <v/>
      </c>
      <c r="AB411" s="11" t="str">
        <f>IF(LEN($AA411)=0,"N",IF(LEN($AA411)&gt;1,"Error -- Availability entered in an incorrect format",IF($AA411=#REF!,$AA411,IF($AA411=#REF!,$AA411,IF($AA411=#REF!,$AA411,IF($AA411=#REF!,$AA411,IF($AA411=#REF!,$AA411,IF($AA411=#REF!,$AA411,"Error -- Availability entered in an incorrect format"))))))))</f>
        <v>N</v>
      </c>
    </row>
    <row r="412" spans="1:28" s="11" customFormat="1" x14ac:dyDescent="0.25">
      <c r="A412" s="7">
        <v>400</v>
      </c>
      <c r="B412" s="6"/>
      <c r="C412" s="10"/>
      <c r="D412" s="7"/>
      <c r="E412" s="10"/>
      <c r="F412" s="124" t="e">
        <f t="shared" si="12"/>
        <v>#REF!</v>
      </c>
      <c r="G412" s="6"/>
      <c r="AA412" s="11" t="str">
        <f t="shared" si="13"/>
        <v/>
      </c>
      <c r="AB412" s="11" t="str">
        <f>IF(LEN($AA412)=0,"N",IF(LEN($AA412)&gt;1,"Error -- Availability entered in an incorrect format",IF($AA412=#REF!,$AA412,IF($AA412=#REF!,$AA412,IF($AA412=#REF!,$AA412,IF($AA412=#REF!,$AA412,IF($AA412=#REF!,$AA412,IF($AA412=#REF!,$AA412,"Error -- Availability entered in an incorrect format"))))))))</f>
        <v>N</v>
      </c>
    </row>
    <row r="413" spans="1:28" s="11" customFormat="1" x14ac:dyDescent="0.25">
      <c r="A413" s="7">
        <v>401</v>
      </c>
      <c r="B413" s="6"/>
      <c r="C413" s="10"/>
      <c r="D413" s="7"/>
      <c r="E413" s="10"/>
      <c r="F413" s="124" t="e">
        <f t="shared" si="12"/>
        <v>#REF!</v>
      </c>
      <c r="G413" s="6"/>
      <c r="AA413" s="11" t="str">
        <f t="shared" si="13"/>
        <v/>
      </c>
      <c r="AB413" s="11" t="str">
        <f>IF(LEN($AA413)=0,"N",IF(LEN($AA413)&gt;1,"Error -- Availability entered in an incorrect format",IF($AA413=#REF!,$AA413,IF($AA413=#REF!,$AA413,IF($AA413=#REF!,$AA413,IF($AA413=#REF!,$AA413,IF($AA413=#REF!,$AA413,IF($AA413=#REF!,$AA413,"Error -- Availability entered in an incorrect format"))))))))</f>
        <v>N</v>
      </c>
    </row>
    <row r="414" spans="1:28" s="11" customFormat="1" x14ac:dyDescent="0.25">
      <c r="A414" s="7">
        <v>402</v>
      </c>
      <c r="B414" s="6"/>
      <c r="C414" s="10"/>
      <c r="D414" s="7"/>
      <c r="E414" s="10"/>
      <c r="F414" s="124" t="e">
        <f t="shared" si="12"/>
        <v>#REF!</v>
      </c>
      <c r="G414" s="6"/>
      <c r="AA414" s="11" t="str">
        <f t="shared" si="13"/>
        <v/>
      </c>
      <c r="AB414" s="11" t="str">
        <f>IF(LEN($AA414)=0,"N",IF(LEN($AA414)&gt;1,"Error -- Availability entered in an incorrect format",IF($AA414=#REF!,$AA414,IF($AA414=#REF!,$AA414,IF($AA414=#REF!,$AA414,IF($AA414=#REF!,$AA414,IF($AA414=#REF!,$AA414,IF($AA414=#REF!,$AA414,"Error -- Availability entered in an incorrect format"))))))))</f>
        <v>N</v>
      </c>
    </row>
    <row r="415" spans="1:28" s="11" customFormat="1" x14ac:dyDescent="0.25">
      <c r="A415" s="7">
        <v>403</v>
      </c>
      <c r="B415" s="6"/>
      <c r="C415" s="10"/>
      <c r="D415" s="7"/>
      <c r="E415" s="10"/>
      <c r="F415" s="124" t="e">
        <f t="shared" si="12"/>
        <v>#REF!</v>
      </c>
      <c r="G415" s="6"/>
      <c r="AA415" s="11" t="str">
        <f t="shared" si="13"/>
        <v/>
      </c>
      <c r="AB415" s="11" t="str">
        <f>IF(LEN($AA415)=0,"N",IF(LEN($AA415)&gt;1,"Error -- Availability entered in an incorrect format",IF($AA415=#REF!,$AA415,IF($AA415=#REF!,$AA415,IF($AA415=#REF!,$AA415,IF($AA415=#REF!,$AA415,IF($AA415=#REF!,$AA415,IF($AA415=#REF!,$AA415,"Error -- Availability entered in an incorrect format"))))))))</f>
        <v>N</v>
      </c>
    </row>
    <row r="416" spans="1:28" s="11" customFormat="1" x14ac:dyDescent="0.25">
      <c r="A416" s="7">
        <v>404</v>
      </c>
      <c r="B416" s="6"/>
      <c r="C416" s="10"/>
      <c r="D416" s="7"/>
      <c r="E416" s="10"/>
      <c r="F416" s="124" t="e">
        <f t="shared" si="12"/>
        <v>#REF!</v>
      </c>
      <c r="G416" s="6"/>
      <c r="AA416" s="11" t="str">
        <f t="shared" si="13"/>
        <v/>
      </c>
      <c r="AB416" s="11" t="str">
        <f>IF(LEN($AA416)=0,"N",IF(LEN($AA416)&gt;1,"Error -- Availability entered in an incorrect format",IF($AA416=#REF!,$AA416,IF($AA416=#REF!,$AA416,IF($AA416=#REF!,$AA416,IF($AA416=#REF!,$AA416,IF($AA416=#REF!,$AA416,IF($AA416=#REF!,$AA416,"Error -- Availability entered in an incorrect format"))))))))</f>
        <v>N</v>
      </c>
    </row>
    <row r="417" spans="1:28" s="11" customFormat="1" x14ac:dyDescent="0.25">
      <c r="A417" s="7">
        <v>405</v>
      </c>
      <c r="B417" s="6"/>
      <c r="C417" s="10"/>
      <c r="D417" s="7"/>
      <c r="E417" s="10"/>
      <c r="F417" s="124" t="e">
        <f t="shared" si="12"/>
        <v>#REF!</v>
      </c>
      <c r="G417" s="6"/>
      <c r="AA417" s="11" t="str">
        <f t="shared" si="13"/>
        <v/>
      </c>
      <c r="AB417" s="11" t="str">
        <f>IF(LEN($AA417)=0,"N",IF(LEN($AA417)&gt;1,"Error -- Availability entered in an incorrect format",IF($AA417=#REF!,$AA417,IF($AA417=#REF!,$AA417,IF($AA417=#REF!,$AA417,IF($AA417=#REF!,$AA417,IF($AA417=#REF!,$AA417,IF($AA417=#REF!,$AA417,"Error -- Availability entered in an incorrect format"))))))))</f>
        <v>N</v>
      </c>
    </row>
    <row r="418" spans="1:28" s="11" customFormat="1" x14ac:dyDescent="0.25">
      <c r="A418" s="7">
        <v>406</v>
      </c>
      <c r="B418" s="6"/>
      <c r="C418" s="10"/>
      <c r="D418" s="7"/>
      <c r="E418" s="10"/>
      <c r="F418" s="124" t="e">
        <f t="shared" si="12"/>
        <v>#REF!</v>
      </c>
      <c r="G418" s="6"/>
      <c r="AA418" s="11" t="str">
        <f t="shared" si="13"/>
        <v/>
      </c>
      <c r="AB418" s="11" t="str">
        <f>IF(LEN($AA418)=0,"N",IF(LEN($AA418)&gt;1,"Error -- Availability entered in an incorrect format",IF($AA418=#REF!,$AA418,IF($AA418=#REF!,$AA418,IF($AA418=#REF!,$AA418,IF($AA418=#REF!,$AA418,IF($AA418=#REF!,$AA418,IF($AA418=#REF!,$AA418,"Error -- Availability entered in an incorrect format"))))))))</f>
        <v>N</v>
      </c>
    </row>
    <row r="419" spans="1:28" s="11" customFormat="1" x14ac:dyDescent="0.25">
      <c r="A419" s="7">
        <v>407</v>
      </c>
      <c r="B419" s="6"/>
      <c r="C419" s="10"/>
      <c r="D419" s="7"/>
      <c r="E419" s="10"/>
      <c r="F419" s="124" t="e">
        <f t="shared" si="12"/>
        <v>#REF!</v>
      </c>
      <c r="G419" s="6"/>
      <c r="AA419" s="11" t="str">
        <f t="shared" si="13"/>
        <v/>
      </c>
      <c r="AB419" s="11" t="str">
        <f>IF(LEN($AA419)=0,"N",IF(LEN($AA419)&gt;1,"Error -- Availability entered in an incorrect format",IF($AA419=#REF!,$AA419,IF($AA419=#REF!,$AA419,IF($AA419=#REF!,$AA419,IF($AA419=#REF!,$AA419,IF($AA419=#REF!,$AA419,IF($AA419=#REF!,$AA419,"Error -- Availability entered in an incorrect format"))))))))</f>
        <v>N</v>
      </c>
    </row>
    <row r="420" spans="1:28" s="11" customFormat="1" x14ac:dyDescent="0.25">
      <c r="A420" s="7">
        <v>408</v>
      </c>
      <c r="B420" s="6"/>
      <c r="C420" s="10"/>
      <c r="D420" s="7"/>
      <c r="E420" s="10"/>
      <c r="F420" s="124" t="e">
        <f t="shared" si="12"/>
        <v>#REF!</v>
      </c>
      <c r="G420" s="6"/>
      <c r="AA420" s="11" t="str">
        <f t="shared" si="13"/>
        <v/>
      </c>
      <c r="AB420" s="11" t="str">
        <f>IF(LEN($AA420)=0,"N",IF(LEN($AA420)&gt;1,"Error -- Availability entered in an incorrect format",IF($AA420=#REF!,$AA420,IF($AA420=#REF!,$AA420,IF($AA420=#REF!,$AA420,IF($AA420=#REF!,$AA420,IF($AA420=#REF!,$AA420,IF($AA420=#REF!,$AA420,"Error -- Availability entered in an incorrect format"))))))))</f>
        <v>N</v>
      </c>
    </row>
    <row r="421" spans="1:28" s="11" customFormat="1" x14ac:dyDescent="0.25">
      <c r="A421" s="7">
        <v>409</v>
      </c>
      <c r="B421" s="6"/>
      <c r="C421" s="10"/>
      <c r="D421" s="7"/>
      <c r="E421" s="10"/>
      <c r="F421" s="124" t="e">
        <f t="shared" si="12"/>
        <v>#REF!</v>
      </c>
      <c r="G421" s="6"/>
      <c r="AA421" s="11" t="str">
        <f t="shared" si="13"/>
        <v/>
      </c>
      <c r="AB421" s="11" t="str">
        <f>IF(LEN($AA421)=0,"N",IF(LEN($AA421)&gt;1,"Error -- Availability entered in an incorrect format",IF($AA421=#REF!,$AA421,IF($AA421=#REF!,$AA421,IF($AA421=#REF!,$AA421,IF($AA421=#REF!,$AA421,IF($AA421=#REF!,$AA421,IF($AA421=#REF!,$AA421,"Error -- Availability entered in an incorrect format"))))))))</f>
        <v>N</v>
      </c>
    </row>
    <row r="422" spans="1:28" s="11" customFormat="1" x14ac:dyDescent="0.25">
      <c r="A422" s="7">
        <v>410</v>
      </c>
      <c r="B422" s="6"/>
      <c r="C422" s="10"/>
      <c r="D422" s="7"/>
      <c r="E422" s="10"/>
      <c r="F422" s="124" t="e">
        <f t="shared" si="12"/>
        <v>#REF!</v>
      </c>
      <c r="G422" s="6"/>
      <c r="AA422" s="11" t="str">
        <f t="shared" si="13"/>
        <v/>
      </c>
      <c r="AB422" s="11" t="str">
        <f>IF(LEN($AA422)=0,"N",IF(LEN($AA422)&gt;1,"Error -- Availability entered in an incorrect format",IF($AA422=#REF!,$AA422,IF($AA422=#REF!,$AA422,IF($AA422=#REF!,$AA422,IF($AA422=#REF!,$AA422,IF($AA422=#REF!,$AA422,IF($AA422=#REF!,$AA422,"Error -- Availability entered in an incorrect format"))))))))</f>
        <v>N</v>
      </c>
    </row>
    <row r="423" spans="1:28" s="11" customFormat="1" x14ac:dyDescent="0.25">
      <c r="A423" s="7">
        <v>411</v>
      </c>
      <c r="B423" s="6"/>
      <c r="C423" s="10"/>
      <c r="D423" s="7"/>
      <c r="E423" s="10"/>
      <c r="F423" s="124" t="e">
        <f t="shared" si="12"/>
        <v>#REF!</v>
      </c>
      <c r="G423" s="6"/>
      <c r="AA423" s="11" t="str">
        <f t="shared" si="13"/>
        <v/>
      </c>
      <c r="AB423" s="11" t="str">
        <f>IF(LEN($AA423)=0,"N",IF(LEN($AA423)&gt;1,"Error -- Availability entered in an incorrect format",IF($AA423=#REF!,$AA423,IF($AA423=#REF!,$AA423,IF($AA423=#REF!,$AA423,IF($AA423=#REF!,$AA423,IF($AA423=#REF!,$AA423,IF($AA423=#REF!,$AA423,"Error -- Availability entered in an incorrect format"))))))))</f>
        <v>N</v>
      </c>
    </row>
    <row r="424" spans="1:28" s="11" customFormat="1" x14ac:dyDescent="0.25">
      <c r="A424" s="7">
        <v>412</v>
      </c>
      <c r="B424" s="6"/>
      <c r="C424" s="10"/>
      <c r="D424" s="7"/>
      <c r="E424" s="10"/>
      <c r="F424" s="124" t="e">
        <f t="shared" si="12"/>
        <v>#REF!</v>
      </c>
      <c r="G424" s="6"/>
      <c r="AA424" s="11" t="str">
        <f t="shared" si="13"/>
        <v/>
      </c>
      <c r="AB424" s="11" t="str">
        <f>IF(LEN($AA424)=0,"N",IF(LEN($AA424)&gt;1,"Error -- Availability entered in an incorrect format",IF($AA424=#REF!,$AA424,IF($AA424=#REF!,$AA424,IF($AA424=#REF!,$AA424,IF($AA424=#REF!,$AA424,IF($AA424=#REF!,$AA424,IF($AA424=#REF!,$AA424,"Error -- Availability entered in an incorrect format"))))))))</f>
        <v>N</v>
      </c>
    </row>
    <row r="425" spans="1:28" s="11" customFormat="1" x14ac:dyDescent="0.25">
      <c r="A425" s="7">
        <v>413</v>
      </c>
      <c r="B425" s="6"/>
      <c r="C425" s="10"/>
      <c r="D425" s="7"/>
      <c r="E425" s="10"/>
      <c r="F425" s="124" t="e">
        <f t="shared" si="12"/>
        <v>#REF!</v>
      </c>
      <c r="G425" s="6"/>
      <c r="AA425" s="11" t="str">
        <f t="shared" si="13"/>
        <v/>
      </c>
      <c r="AB425" s="11" t="str">
        <f>IF(LEN($AA425)=0,"N",IF(LEN($AA425)&gt;1,"Error -- Availability entered in an incorrect format",IF($AA425=#REF!,$AA425,IF($AA425=#REF!,$AA425,IF($AA425=#REF!,$AA425,IF($AA425=#REF!,$AA425,IF($AA425=#REF!,$AA425,IF($AA425=#REF!,$AA425,"Error -- Availability entered in an incorrect format"))))))))</f>
        <v>N</v>
      </c>
    </row>
    <row r="426" spans="1:28" s="11" customFormat="1" x14ac:dyDescent="0.25">
      <c r="A426" s="7">
        <v>414</v>
      </c>
      <c r="B426" s="6"/>
      <c r="C426" s="10"/>
      <c r="D426" s="7"/>
      <c r="E426" s="10"/>
      <c r="F426" s="124" t="e">
        <f t="shared" si="12"/>
        <v>#REF!</v>
      </c>
      <c r="G426" s="6"/>
      <c r="AA426" s="11" t="str">
        <f t="shared" si="13"/>
        <v/>
      </c>
      <c r="AB426" s="11" t="str">
        <f>IF(LEN($AA426)=0,"N",IF(LEN($AA426)&gt;1,"Error -- Availability entered in an incorrect format",IF($AA426=#REF!,$AA426,IF($AA426=#REF!,$AA426,IF($AA426=#REF!,$AA426,IF($AA426=#REF!,$AA426,IF($AA426=#REF!,$AA426,IF($AA426=#REF!,$AA426,"Error -- Availability entered in an incorrect format"))))))))</f>
        <v>N</v>
      </c>
    </row>
    <row r="427" spans="1:28" s="11" customFormat="1" x14ac:dyDescent="0.25">
      <c r="A427" s="7">
        <v>415</v>
      </c>
      <c r="B427" s="6"/>
      <c r="C427" s="10"/>
      <c r="D427" s="7"/>
      <c r="E427" s="10"/>
      <c r="F427" s="124" t="e">
        <f t="shared" si="12"/>
        <v>#REF!</v>
      </c>
      <c r="G427" s="6"/>
      <c r="AA427" s="11" t="str">
        <f t="shared" si="13"/>
        <v/>
      </c>
      <c r="AB427" s="11" t="str">
        <f>IF(LEN($AA427)=0,"N",IF(LEN($AA427)&gt;1,"Error -- Availability entered in an incorrect format",IF($AA427=#REF!,$AA427,IF($AA427=#REF!,$AA427,IF($AA427=#REF!,$AA427,IF($AA427=#REF!,$AA427,IF($AA427=#REF!,$AA427,IF($AA427=#REF!,$AA427,"Error -- Availability entered in an incorrect format"))))))))</f>
        <v>N</v>
      </c>
    </row>
    <row r="428" spans="1:28" s="11" customFormat="1" x14ac:dyDescent="0.25">
      <c r="A428" s="7">
        <v>416</v>
      </c>
      <c r="B428" s="6"/>
      <c r="C428" s="10"/>
      <c r="D428" s="7"/>
      <c r="E428" s="10"/>
      <c r="F428" s="124" t="e">
        <f t="shared" si="12"/>
        <v>#REF!</v>
      </c>
      <c r="G428" s="6"/>
      <c r="AA428" s="11" t="str">
        <f t="shared" si="13"/>
        <v/>
      </c>
      <c r="AB428" s="11" t="str">
        <f>IF(LEN($AA428)=0,"N",IF(LEN($AA428)&gt;1,"Error -- Availability entered in an incorrect format",IF($AA428=#REF!,$AA428,IF($AA428=#REF!,$AA428,IF($AA428=#REF!,$AA428,IF($AA428=#REF!,$AA428,IF($AA428=#REF!,$AA428,IF($AA428=#REF!,$AA428,"Error -- Availability entered in an incorrect format"))))))))</f>
        <v>N</v>
      </c>
    </row>
    <row r="429" spans="1:28" s="11" customFormat="1" x14ac:dyDescent="0.25">
      <c r="A429" s="7">
        <v>417</v>
      </c>
      <c r="B429" s="6"/>
      <c r="C429" s="10"/>
      <c r="D429" s="7"/>
      <c r="E429" s="10"/>
      <c r="F429" s="124" t="e">
        <f t="shared" si="12"/>
        <v>#REF!</v>
      </c>
      <c r="G429" s="6"/>
      <c r="AA429" s="11" t="str">
        <f t="shared" si="13"/>
        <v/>
      </c>
      <c r="AB429" s="11" t="str">
        <f>IF(LEN($AA429)=0,"N",IF(LEN($AA429)&gt;1,"Error -- Availability entered in an incorrect format",IF($AA429=#REF!,$AA429,IF($AA429=#REF!,$AA429,IF($AA429=#REF!,$AA429,IF($AA429=#REF!,$AA429,IF($AA429=#REF!,$AA429,IF($AA429=#REF!,$AA429,"Error -- Availability entered in an incorrect format"))))))))</f>
        <v>N</v>
      </c>
    </row>
    <row r="430" spans="1:28" s="11" customFormat="1" x14ac:dyDescent="0.25">
      <c r="A430" s="7">
        <v>418</v>
      </c>
      <c r="B430" s="6"/>
      <c r="C430" s="10"/>
      <c r="D430" s="7"/>
      <c r="E430" s="10"/>
      <c r="F430" s="124" t="e">
        <f t="shared" si="12"/>
        <v>#REF!</v>
      </c>
      <c r="G430" s="6"/>
      <c r="AA430" s="11" t="str">
        <f t="shared" si="13"/>
        <v/>
      </c>
      <c r="AB430" s="11" t="str">
        <f>IF(LEN($AA430)=0,"N",IF(LEN($AA430)&gt;1,"Error -- Availability entered in an incorrect format",IF($AA430=#REF!,$AA430,IF($AA430=#REF!,$AA430,IF($AA430=#REF!,$AA430,IF($AA430=#REF!,$AA430,IF($AA430=#REF!,$AA430,IF($AA430=#REF!,$AA430,"Error -- Availability entered in an incorrect format"))))))))</f>
        <v>N</v>
      </c>
    </row>
    <row r="431" spans="1:28" s="11" customFormat="1" x14ac:dyDescent="0.25">
      <c r="A431" s="7">
        <v>419</v>
      </c>
      <c r="B431" s="6"/>
      <c r="C431" s="10"/>
      <c r="D431" s="7"/>
      <c r="E431" s="10"/>
      <c r="F431" s="124" t="e">
        <f t="shared" si="12"/>
        <v>#REF!</v>
      </c>
      <c r="G431" s="6"/>
      <c r="AA431" s="11" t="str">
        <f t="shared" si="13"/>
        <v/>
      </c>
      <c r="AB431" s="11" t="str">
        <f>IF(LEN($AA431)=0,"N",IF(LEN($AA431)&gt;1,"Error -- Availability entered in an incorrect format",IF($AA431=#REF!,$AA431,IF($AA431=#REF!,$AA431,IF($AA431=#REF!,$AA431,IF($AA431=#REF!,$AA431,IF($AA431=#REF!,$AA431,IF($AA431=#REF!,$AA431,"Error -- Availability entered in an incorrect format"))))))))</f>
        <v>N</v>
      </c>
    </row>
    <row r="432" spans="1:28" s="11" customFormat="1" x14ac:dyDescent="0.25">
      <c r="A432" s="7">
        <v>420</v>
      </c>
      <c r="B432" s="6"/>
      <c r="C432" s="10"/>
      <c r="D432" s="7"/>
      <c r="E432" s="10"/>
      <c r="F432" s="124" t="e">
        <f t="shared" si="12"/>
        <v>#REF!</v>
      </c>
      <c r="G432" s="6"/>
      <c r="AA432" s="11" t="str">
        <f t="shared" si="13"/>
        <v/>
      </c>
      <c r="AB432" s="11" t="str">
        <f>IF(LEN($AA432)=0,"N",IF(LEN($AA432)&gt;1,"Error -- Availability entered in an incorrect format",IF($AA432=#REF!,$AA432,IF($AA432=#REF!,$AA432,IF($AA432=#REF!,$AA432,IF($AA432=#REF!,$AA432,IF($AA432=#REF!,$AA432,IF($AA432=#REF!,$AA432,"Error -- Availability entered in an incorrect format"))))))))</f>
        <v>N</v>
      </c>
    </row>
    <row r="433" spans="1:28" s="11" customFormat="1" x14ac:dyDescent="0.25">
      <c r="A433" s="7">
        <v>421</v>
      </c>
      <c r="B433" s="6"/>
      <c r="C433" s="10"/>
      <c r="D433" s="7"/>
      <c r="E433" s="10"/>
      <c r="F433" s="124" t="e">
        <f t="shared" si="12"/>
        <v>#REF!</v>
      </c>
      <c r="G433" s="6"/>
      <c r="AA433" s="11" t="str">
        <f t="shared" si="13"/>
        <v/>
      </c>
      <c r="AB433" s="11" t="str">
        <f>IF(LEN($AA433)=0,"N",IF(LEN($AA433)&gt;1,"Error -- Availability entered in an incorrect format",IF($AA433=#REF!,$AA433,IF($AA433=#REF!,$AA433,IF($AA433=#REF!,$AA433,IF($AA433=#REF!,$AA433,IF($AA433=#REF!,$AA433,IF($AA433=#REF!,$AA433,"Error -- Availability entered in an incorrect format"))))))))</f>
        <v>N</v>
      </c>
    </row>
    <row r="434" spans="1:28" s="11" customFormat="1" x14ac:dyDescent="0.25">
      <c r="A434" s="7">
        <v>422</v>
      </c>
      <c r="B434" s="6"/>
      <c r="C434" s="10"/>
      <c r="D434" s="7"/>
      <c r="E434" s="10"/>
      <c r="F434" s="124" t="e">
        <f t="shared" si="12"/>
        <v>#REF!</v>
      </c>
      <c r="G434" s="6"/>
      <c r="AA434" s="11" t="str">
        <f t="shared" si="13"/>
        <v/>
      </c>
      <c r="AB434" s="11" t="str">
        <f>IF(LEN($AA434)=0,"N",IF(LEN($AA434)&gt;1,"Error -- Availability entered in an incorrect format",IF($AA434=#REF!,$AA434,IF($AA434=#REF!,$AA434,IF($AA434=#REF!,$AA434,IF($AA434=#REF!,$AA434,IF($AA434=#REF!,$AA434,IF($AA434=#REF!,$AA434,"Error -- Availability entered in an incorrect format"))))))))</f>
        <v>N</v>
      </c>
    </row>
    <row r="435" spans="1:28" s="11" customFormat="1" x14ac:dyDescent="0.25">
      <c r="A435" s="7">
        <v>423</v>
      </c>
      <c r="B435" s="6"/>
      <c r="C435" s="10"/>
      <c r="D435" s="7"/>
      <c r="E435" s="10"/>
      <c r="F435" s="124" t="e">
        <f t="shared" si="12"/>
        <v>#REF!</v>
      </c>
      <c r="G435" s="6"/>
      <c r="AA435" s="11" t="str">
        <f t="shared" si="13"/>
        <v/>
      </c>
      <c r="AB435" s="11" t="str">
        <f>IF(LEN($AA435)=0,"N",IF(LEN($AA435)&gt;1,"Error -- Availability entered in an incorrect format",IF($AA435=#REF!,$AA435,IF($AA435=#REF!,$AA435,IF($AA435=#REF!,$AA435,IF($AA435=#REF!,$AA435,IF($AA435=#REF!,$AA435,IF($AA435=#REF!,$AA435,"Error -- Availability entered in an incorrect format"))))))))</f>
        <v>N</v>
      </c>
    </row>
    <row r="436" spans="1:28" s="11" customFormat="1" x14ac:dyDescent="0.25">
      <c r="A436" s="7">
        <v>424</v>
      </c>
      <c r="B436" s="6"/>
      <c r="C436" s="10"/>
      <c r="D436" s="7"/>
      <c r="E436" s="10"/>
      <c r="F436" s="124" t="e">
        <f t="shared" si="12"/>
        <v>#REF!</v>
      </c>
      <c r="G436" s="6"/>
      <c r="AA436" s="11" t="str">
        <f t="shared" si="13"/>
        <v/>
      </c>
      <c r="AB436" s="11" t="str">
        <f>IF(LEN($AA436)=0,"N",IF(LEN($AA436)&gt;1,"Error -- Availability entered in an incorrect format",IF($AA436=#REF!,$AA436,IF($AA436=#REF!,$AA436,IF($AA436=#REF!,$AA436,IF($AA436=#REF!,$AA436,IF($AA436=#REF!,$AA436,IF($AA436=#REF!,$AA436,"Error -- Availability entered in an incorrect format"))))))))</f>
        <v>N</v>
      </c>
    </row>
    <row r="437" spans="1:28" s="11" customFormat="1" x14ac:dyDescent="0.25">
      <c r="A437" s="7">
        <v>425</v>
      </c>
      <c r="B437" s="6"/>
      <c r="C437" s="10"/>
      <c r="D437" s="7"/>
      <c r="E437" s="10"/>
      <c r="F437" s="124" t="e">
        <f t="shared" si="12"/>
        <v>#REF!</v>
      </c>
      <c r="G437" s="6"/>
      <c r="AA437" s="11" t="str">
        <f t="shared" si="13"/>
        <v/>
      </c>
      <c r="AB437" s="11" t="str">
        <f>IF(LEN($AA437)=0,"N",IF(LEN($AA437)&gt;1,"Error -- Availability entered in an incorrect format",IF($AA437=#REF!,$AA437,IF($AA437=#REF!,$AA437,IF($AA437=#REF!,$AA437,IF($AA437=#REF!,$AA437,IF($AA437=#REF!,$AA437,IF($AA437=#REF!,$AA437,"Error -- Availability entered in an incorrect format"))))))))</f>
        <v>N</v>
      </c>
    </row>
    <row r="438" spans="1:28" s="11" customFormat="1" x14ac:dyDescent="0.25">
      <c r="A438" s="7">
        <v>426</v>
      </c>
      <c r="B438" s="6"/>
      <c r="C438" s="10"/>
      <c r="D438" s="7"/>
      <c r="E438" s="10"/>
      <c r="F438" s="124" t="e">
        <f t="shared" si="12"/>
        <v>#REF!</v>
      </c>
      <c r="G438" s="6"/>
      <c r="AA438" s="11" t="str">
        <f t="shared" si="13"/>
        <v/>
      </c>
      <c r="AB438" s="11" t="str">
        <f>IF(LEN($AA438)=0,"N",IF(LEN($AA438)&gt;1,"Error -- Availability entered in an incorrect format",IF($AA438=#REF!,$AA438,IF($AA438=#REF!,$AA438,IF($AA438=#REF!,$AA438,IF($AA438=#REF!,$AA438,IF($AA438=#REF!,$AA438,IF($AA438=#REF!,$AA438,"Error -- Availability entered in an incorrect format"))))))))</f>
        <v>N</v>
      </c>
    </row>
    <row r="439" spans="1:28" s="11" customFormat="1" x14ac:dyDescent="0.25">
      <c r="A439" s="7">
        <v>427</v>
      </c>
      <c r="B439" s="6"/>
      <c r="C439" s="10"/>
      <c r="D439" s="7"/>
      <c r="E439" s="10"/>
      <c r="F439" s="124" t="e">
        <f t="shared" si="12"/>
        <v>#REF!</v>
      </c>
      <c r="G439" s="6"/>
      <c r="AA439" s="11" t="str">
        <f t="shared" si="13"/>
        <v/>
      </c>
      <c r="AB439" s="11" t="str">
        <f>IF(LEN($AA439)=0,"N",IF(LEN($AA439)&gt;1,"Error -- Availability entered in an incorrect format",IF($AA439=#REF!,$AA439,IF($AA439=#REF!,$AA439,IF($AA439=#REF!,$AA439,IF($AA439=#REF!,$AA439,IF($AA439=#REF!,$AA439,IF($AA439=#REF!,$AA439,"Error -- Availability entered in an incorrect format"))))))))</f>
        <v>N</v>
      </c>
    </row>
    <row r="440" spans="1:28" s="11" customFormat="1" x14ac:dyDescent="0.25">
      <c r="A440" s="7">
        <v>428</v>
      </c>
      <c r="B440" s="6"/>
      <c r="C440" s="10"/>
      <c r="D440" s="7"/>
      <c r="E440" s="10"/>
      <c r="F440" s="124" t="e">
        <f t="shared" si="12"/>
        <v>#REF!</v>
      </c>
      <c r="G440" s="6"/>
      <c r="AA440" s="11" t="str">
        <f t="shared" si="13"/>
        <v/>
      </c>
      <c r="AB440" s="11" t="str">
        <f>IF(LEN($AA440)=0,"N",IF(LEN($AA440)&gt;1,"Error -- Availability entered in an incorrect format",IF($AA440=#REF!,$AA440,IF($AA440=#REF!,$AA440,IF($AA440=#REF!,$AA440,IF($AA440=#REF!,$AA440,IF($AA440=#REF!,$AA440,IF($AA440=#REF!,$AA440,"Error -- Availability entered in an incorrect format"))))))))</f>
        <v>N</v>
      </c>
    </row>
    <row r="441" spans="1:28" s="11" customFormat="1" x14ac:dyDescent="0.25">
      <c r="A441" s="7">
        <v>429</v>
      </c>
      <c r="B441" s="6"/>
      <c r="C441" s="10"/>
      <c r="D441" s="7"/>
      <c r="E441" s="10"/>
      <c r="F441" s="124" t="e">
        <f t="shared" si="12"/>
        <v>#REF!</v>
      </c>
      <c r="G441" s="6"/>
      <c r="AA441" s="11" t="str">
        <f t="shared" si="13"/>
        <v/>
      </c>
      <c r="AB441" s="11" t="str">
        <f>IF(LEN($AA441)=0,"N",IF(LEN($AA441)&gt;1,"Error -- Availability entered in an incorrect format",IF($AA441=#REF!,$AA441,IF($AA441=#REF!,$AA441,IF($AA441=#REF!,$AA441,IF($AA441=#REF!,$AA441,IF($AA441=#REF!,$AA441,IF($AA441=#REF!,$AA441,"Error -- Availability entered in an incorrect format"))))))))</f>
        <v>N</v>
      </c>
    </row>
    <row r="442" spans="1:28" s="11" customFormat="1" x14ac:dyDescent="0.25">
      <c r="A442" s="7">
        <v>430</v>
      </c>
      <c r="B442" s="6"/>
      <c r="C442" s="10"/>
      <c r="D442" s="7"/>
      <c r="E442" s="10"/>
      <c r="F442" s="124" t="e">
        <f t="shared" si="12"/>
        <v>#REF!</v>
      </c>
      <c r="G442" s="6"/>
      <c r="AA442" s="11" t="str">
        <f t="shared" si="13"/>
        <v/>
      </c>
      <c r="AB442" s="11" t="str">
        <f>IF(LEN($AA442)=0,"N",IF(LEN($AA442)&gt;1,"Error -- Availability entered in an incorrect format",IF($AA442=#REF!,$AA442,IF($AA442=#REF!,$AA442,IF($AA442=#REF!,$AA442,IF($AA442=#REF!,$AA442,IF($AA442=#REF!,$AA442,IF($AA442=#REF!,$AA442,"Error -- Availability entered in an incorrect format"))))))))</f>
        <v>N</v>
      </c>
    </row>
    <row r="443" spans="1:28" s="11" customFormat="1" x14ac:dyDescent="0.25">
      <c r="A443" s="7">
        <v>431</v>
      </c>
      <c r="B443" s="6"/>
      <c r="C443" s="10"/>
      <c r="D443" s="7"/>
      <c r="E443" s="10"/>
      <c r="F443" s="124" t="e">
        <f t="shared" si="12"/>
        <v>#REF!</v>
      </c>
      <c r="G443" s="6"/>
      <c r="AA443" s="11" t="str">
        <f t="shared" si="13"/>
        <v/>
      </c>
      <c r="AB443" s="11" t="str">
        <f>IF(LEN($AA443)=0,"N",IF(LEN($AA443)&gt;1,"Error -- Availability entered in an incorrect format",IF($AA443=#REF!,$AA443,IF($AA443=#REF!,$AA443,IF($AA443=#REF!,$AA443,IF($AA443=#REF!,$AA443,IF($AA443=#REF!,$AA443,IF($AA443=#REF!,$AA443,"Error -- Availability entered in an incorrect format"))))))))</f>
        <v>N</v>
      </c>
    </row>
    <row r="444" spans="1:28" s="11" customFormat="1" x14ac:dyDescent="0.25">
      <c r="A444" s="7">
        <v>432</v>
      </c>
      <c r="B444" s="6"/>
      <c r="C444" s="10"/>
      <c r="D444" s="7"/>
      <c r="E444" s="10"/>
      <c r="F444" s="124" t="e">
        <f t="shared" si="12"/>
        <v>#REF!</v>
      </c>
      <c r="G444" s="6"/>
      <c r="AA444" s="11" t="str">
        <f t="shared" si="13"/>
        <v/>
      </c>
      <c r="AB444" s="11" t="str">
        <f>IF(LEN($AA444)=0,"N",IF(LEN($AA444)&gt;1,"Error -- Availability entered in an incorrect format",IF($AA444=#REF!,$AA444,IF($AA444=#REF!,$AA444,IF($AA444=#REF!,$AA444,IF($AA444=#REF!,$AA444,IF($AA444=#REF!,$AA444,IF($AA444=#REF!,$AA444,"Error -- Availability entered in an incorrect format"))))))))</f>
        <v>N</v>
      </c>
    </row>
    <row r="445" spans="1:28" s="11" customFormat="1" x14ac:dyDescent="0.25">
      <c r="A445" s="7">
        <v>433</v>
      </c>
      <c r="B445" s="6"/>
      <c r="C445" s="10"/>
      <c r="D445" s="7"/>
      <c r="E445" s="10"/>
      <c r="F445" s="124" t="e">
        <f t="shared" si="12"/>
        <v>#REF!</v>
      </c>
      <c r="G445" s="6"/>
      <c r="AA445" s="11" t="str">
        <f t="shared" si="13"/>
        <v/>
      </c>
      <c r="AB445" s="11" t="str">
        <f>IF(LEN($AA445)=0,"N",IF(LEN($AA445)&gt;1,"Error -- Availability entered in an incorrect format",IF($AA445=#REF!,$AA445,IF($AA445=#REF!,$AA445,IF($AA445=#REF!,$AA445,IF($AA445=#REF!,$AA445,IF($AA445=#REF!,$AA445,IF($AA445=#REF!,$AA445,"Error -- Availability entered in an incorrect format"))))))))</f>
        <v>N</v>
      </c>
    </row>
    <row r="446" spans="1:28" s="11" customFormat="1" x14ac:dyDescent="0.25">
      <c r="A446" s="7">
        <v>434</v>
      </c>
      <c r="B446" s="6"/>
      <c r="C446" s="10"/>
      <c r="D446" s="7"/>
      <c r="E446" s="10"/>
      <c r="F446" s="124" t="e">
        <f t="shared" si="12"/>
        <v>#REF!</v>
      </c>
      <c r="G446" s="6"/>
      <c r="AA446" s="11" t="str">
        <f t="shared" si="13"/>
        <v/>
      </c>
      <c r="AB446" s="11" t="str">
        <f>IF(LEN($AA446)=0,"N",IF(LEN($AA446)&gt;1,"Error -- Availability entered in an incorrect format",IF($AA446=#REF!,$AA446,IF($AA446=#REF!,$AA446,IF($AA446=#REF!,$AA446,IF($AA446=#REF!,$AA446,IF($AA446=#REF!,$AA446,IF($AA446=#REF!,$AA446,"Error -- Availability entered in an incorrect format"))))))))</f>
        <v>N</v>
      </c>
    </row>
    <row r="447" spans="1:28" s="11" customFormat="1" x14ac:dyDescent="0.25">
      <c r="A447" s="7">
        <v>435</v>
      </c>
      <c r="B447" s="6"/>
      <c r="C447" s="10"/>
      <c r="D447" s="7"/>
      <c r="E447" s="10"/>
      <c r="F447" s="124" t="e">
        <f t="shared" si="12"/>
        <v>#REF!</v>
      </c>
      <c r="G447" s="6"/>
      <c r="AA447" s="11" t="str">
        <f t="shared" si="13"/>
        <v/>
      </c>
      <c r="AB447" s="11" t="str">
        <f>IF(LEN($AA447)=0,"N",IF(LEN($AA447)&gt;1,"Error -- Availability entered in an incorrect format",IF($AA447=#REF!,$AA447,IF($AA447=#REF!,$AA447,IF($AA447=#REF!,$AA447,IF($AA447=#REF!,$AA447,IF($AA447=#REF!,$AA447,IF($AA447=#REF!,$AA447,"Error -- Availability entered in an incorrect format"))))))))</f>
        <v>N</v>
      </c>
    </row>
    <row r="448" spans="1:28" s="11" customFormat="1" x14ac:dyDescent="0.25">
      <c r="A448" s="7">
        <v>436</v>
      </c>
      <c r="B448" s="6"/>
      <c r="C448" s="10"/>
      <c r="D448" s="7"/>
      <c r="E448" s="10"/>
      <c r="F448" s="124" t="e">
        <f t="shared" si="12"/>
        <v>#REF!</v>
      </c>
      <c r="G448" s="6"/>
      <c r="AA448" s="11" t="str">
        <f t="shared" si="13"/>
        <v/>
      </c>
      <c r="AB448" s="11" t="str">
        <f>IF(LEN($AA448)=0,"N",IF(LEN($AA448)&gt;1,"Error -- Availability entered in an incorrect format",IF($AA448=#REF!,$AA448,IF($AA448=#REF!,$AA448,IF($AA448=#REF!,$AA448,IF($AA448=#REF!,$AA448,IF($AA448=#REF!,$AA448,IF($AA448=#REF!,$AA448,"Error -- Availability entered in an incorrect format"))))))))</f>
        <v>N</v>
      </c>
    </row>
    <row r="449" spans="1:28" s="11" customFormat="1" x14ac:dyDescent="0.25">
      <c r="A449" s="7">
        <v>437</v>
      </c>
      <c r="B449" s="6"/>
      <c r="C449" s="10"/>
      <c r="D449" s="7"/>
      <c r="E449" s="10"/>
      <c r="F449" s="124" t="e">
        <f t="shared" si="12"/>
        <v>#REF!</v>
      </c>
      <c r="G449" s="6"/>
      <c r="AA449" s="11" t="str">
        <f t="shared" si="13"/>
        <v/>
      </c>
      <c r="AB449" s="11" t="str">
        <f>IF(LEN($AA449)=0,"N",IF(LEN($AA449)&gt;1,"Error -- Availability entered in an incorrect format",IF($AA449=#REF!,$AA449,IF($AA449=#REF!,$AA449,IF($AA449=#REF!,$AA449,IF($AA449=#REF!,$AA449,IF($AA449=#REF!,$AA449,IF($AA449=#REF!,$AA449,"Error -- Availability entered in an incorrect format"))))))))</f>
        <v>N</v>
      </c>
    </row>
    <row r="450" spans="1:28" s="11" customFormat="1" x14ac:dyDescent="0.25">
      <c r="A450" s="7">
        <v>438</v>
      </c>
      <c r="B450" s="6"/>
      <c r="C450" s="10"/>
      <c r="D450" s="7"/>
      <c r="E450" s="10"/>
      <c r="F450" s="124" t="e">
        <f t="shared" si="12"/>
        <v>#REF!</v>
      </c>
      <c r="G450" s="6"/>
      <c r="AA450" s="11" t="str">
        <f t="shared" si="13"/>
        <v/>
      </c>
      <c r="AB450" s="11" t="str">
        <f>IF(LEN($AA450)=0,"N",IF(LEN($AA450)&gt;1,"Error -- Availability entered in an incorrect format",IF($AA450=#REF!,$AA450,IF($AA450=#REF!,$AA450,IF($AA450=#REF!,$AA450,IF($AA450=#REF!,$AA450,IF($AA450=#REF!,$AA450,IF($AA450=#REF!,$AA450,"Error -- Availability entered in an incorrect format"))))))))</f>
        <v>N</v>
      </c>
    </row>
    <row r="451" spans="1:28" s="11" customFormat="1" x14ac:dyDescent="0.25">
      <c r="A451" s="7">
        <v>439</v>
      </c>
      <c r="B451" s="6"/>
      <c r="C451" s="10"/>
      <c r="D451" s="7"/>
      <c r="E451" s="10"/>
      <c r="F451" s="124" t="e">
        <f t="shared" si="12"/>
        <v>#REF!</v>
      </c>
      <c r="G451" s="6"/>
      <c r="AA451" s="11" t="str">
        <f t="shared" si="13"/>
        <v/>
      </c>
      <c r="AB451" s="11" t="str">
        <f>IF(LEN($AA451)=0,"N",IF(LEN($AA451)&gt;1,"Error -- Availability entered in an incorrect format",IF($AA451=#REF!,$AA451,IF($AA451=#REF!,$AA451,IF($AA451=#REF!,$AA451,IF($AA451=#REF!,$AA451,IF($AA451=#REF!,$AA451,IF($AA451=#REF!,$AA451,"Error -- Availability entered in an incorrect format"))))))))</f>
        <v>N</v>
      </c>
    </row>
    <row r="452" spans="1:28" s="11" customFormat="1" x14ac:dyDescent="0.25">
      <c r="A452" s="7">
        <v>440</v>
      </c>
      <c r="B452" s="6"/>
      <c r="C452" s="10"/>
      <c r="D452" s="7"/>
      <c r="E452" s="10"/>
      <c r="F452" s="124" t="e">
        <f t="shared" si="12"/>
        <v>#REF!</v>
      </c>
      <c r="G452" s="6"/>
      <c r="AA452" s="11" t="str">
        <f t="shared" si="13"/>
        <v/>
      </c>
      <c r="AB452" s="11" t="str">
        <f>IF(LEN($AA452)=0,"N",IF(LEN($AA452)&gt;1,"Error -- Availability entered in an incorrect format",IF($AA452=#REF!,$AA452,IF($AA452=#REF!,$AA452,IF($AA452=#REF!,$AA452,IF($AA452=#REF!,$AA452,IF($AA452=#REF!,$AA452,IF($AA452=#REF!,$AA452,"Error -- Availability entered in an incorrect format"))))))))</f>
        <v>N</v>
      </c>
    </row>
    <row r="453" spans="1:28" s="11" customFormat="1" x14ac:dyDescent="0.25">
      <c r="A453" s="7">
        <v>441</v>
      </c>
      <c r="B453" s="6"/>
      <c r="C453" s="10"/>
      <c r="D453" s="7"/>
      <c r="E453" s="10"/>
      <c r="F453" s="124" t="e">
        <f t="shared" si="12"/>
        <v>#REF!</v>
      </c>
      <c r="G453" s="6"/>
      <c r="AA453" s="11" t="str">
        <f t="shared" si="13"/>
        <v/>
      </c>
      <c r="AB453" s="11" t="str">
        <f>IF(LEN($AA453)=0,"N",IF(LEN($AA453)&gt;1,"Error -- Availability entered in an incorrect format",IF($AA453=#REF!,$AA453,IF($AA453=#REF!,$AA453,IF($AA453=#REF!,$AA453,IF($AA453=#REF!,$AA453,IF($AA453=#REF!,$AA453,IF($AA453=#REF!,$AA453,"Error -- Availability entered in an incorrect format"))))))))</f>
        <v>N</v>
      </c>
    </row>
    <row r="454" spans="1:28" s="11" customFormat="1" x14ac:dyDescent="0.25">
      <c r="A454" s="7">
        <v>442</v>
      </c>
      <c r="B454" s="6"/>
      <c r="C454" s="10"/>
      <c r="D454" s="7"/>
      <c r="E454" s="10"/>
      <c r="F454" s="124" t="e">
        <f t="shared" si="12"/>
        <v>#REF!</v>
      </c>
      <c r="G454" s="6"/>
      <c r="AA454" s="11" t="str">
        <f t="shared" si="13"/>
        <v/>
      </c>
      <c r="AB454" s="11" t="str">
        <f>IF(LEN($AA454)=0,"N",IF(LEN($AA454)&gt;1,"Error -- Availability entered in an incorrect format",IF($AA454=#REF!,$AA454,IF($AA454=#REF!,$AA454,IF($AA454=#REF!,$AA454,IF($AA454=#REF!,$AA454,IF($AA454=#REF!,$AA454,IF($AA454=#REF!,$AA454,"Error -- Availability entered in an incorrect format"))))))))</f>
        <v>N</v>
      </c>
    </row>
    <row r="455" spans="1:28" s="11" customFormat="1" x14ac:dyDescent="0.25">
      <c r="A455" s="7">
        <v>443</v>
      </c>
      <c r="B455" s="6"/>
      <c r="C455" s="10"/>
      <c r="D455" s="7"/>
      <c r="E455" s="10"/>
      <c r="F455" s="124" t="e">
        <f t="shared" si="12"/>
        <v>#REF!</v>
      </c>
      <c r="G455" s="6"/>
      <c r="AA455" s="11" t="str">
        <f t="shared" si="13"/>
        <v/>
      </c>
      <c r="AB455" s="11" t="str">
        <f>IF(LEN($AA455)=0,"N",IF(LEN($AA455)&gt;1,"Error -- Availability entered in an incorrect format",IF($AA455=#REF!,$AA455,IF($AA455=#REF!,$AA455,IF($AA455=#REF!,$AA455,IF($AA455=#REF!,$AA455,IF($AA455=#REF!,$AA455,IF($AA455=#REF!,$AA455,"Error -- Availability entered in an incorrect format"))))))))</f>
        <v>N</v>
      </c>
    </row>
    <row r="456" spans="1:28" s="11" customFormat="1" x14ac:dyDescent="0.25">
      <c r="A456" s="7">
        <v>444</v>
      </c>
      <c r="B456" s="6"/>
      <c r="C456" s="10"/>
      <c r="D456" s="7"/>
      <c r="E456" s="10"/>
      <c r="F456" s="124" t="e">
        <f t="shared" si="12"/>
        <v>#REF!</v>
      </c>
      <c r="G456" s="6"/>
      <c r="AA456" s="11" t="str">
        <f t="shared" si="13"/>
        <v/>
      </c>
      <c r="AB456" s="11" t="str">
        <f>IF(LEN($AA456)=0,"N",IF(LEN($AA456)&gt;1,"Error -- Availability entered in an incorrect format",IF($AA456=#REF!,$AA456,IF($AA456=#REF!,$AA456,IF($AA456=#REF!,$AA456,IF($AA456=#REF!,$AA456,IF($AA456=#REF!,$AA456,IF($AA456=#REF!,$AA456,"Error -- Availability entered in an incorrect format"))))))))</f>
        <v>N</v>
      </c>
    </row>
    <row r="457" spans="1:28" s="11" customFormat="1" x14ac:dyDescent="0.25">
      <c r="A457" s="7">
        <v>445</v>
      </c>
      <c r="B457" s="6"/>
      <c r="C457" s="10"/>
      <c r="D457" s="7"/>
      <c r="E457" s="10"/>
      <c r="F457" s="124" t="e">
        <f t="shared" si="12"/>
        <v>#REF!</v>
      </c>
      <c r="G457" s="6"/>
      <c r="AA457" s="11" t="str">
        <f t="shared" si="13"/>
        <v/>
      </c>
      <c r="AB457" s="11" t="str">
        <f>IF(LEN($AA457)=0,"N",IF(LEN($AA457)&gt;1,"Error -- Availability entered in an incorrect format",IF($AA457=#REF!,$AA457,IF($AA457=#REF!,$AA457,IF($AA457=#REF!,$AA457,IF($AA457=#REF!,$AA457,IF($AA457=#REF!,$AA457,IF($AA457=#REF!,$AA457,"Error -- Availability entered in an incorrect format"))))))))</f>
        <v>N</v>
      </c>
    </row>
    <row r="458" spans="1:28" s="11" customFormat="1" x14ac:dyDescent="0.25">
      <c r="A458" s="7">
        <v>446</v>
      </c>
      <c r="B458" s="6"/>
      <c r="C458" s="10"/>
      <c r="D458" s="7"/>
      <c r="E458" s="10"/>
      <c r="F458" s="124" t="e">
        <f t="shared" si="12"/>
        <v>#REF!</v>
      </c>
      <c r="G458" s="6"/>
      <c r="AA458" s="11" t="str">
        <f t="shared" si="13"/>
        <v/>
      </c>
      <c r="AB458" s="11" t="str">
        <f>IF(LEN($AA458)=0,"N",IF(LEN($AA458)&gt;1,"Error -- Availability entered in an incorrect format",IF($AA458=#REF!,$AA458,IF($AA458=#REF!,$AA458,IF($AA458=#REF!,$AA458,IF($AA458=#REF!,$AA458,IF($AA458=#REF!,$AA458,IF($AA458=#REF!,$AA458,"Error -- Availability entered in an incorrect format"))))))))</f>
        <v>N</v>
      </c>
    </row>
    <row r="459" spans="1:28" s="11" customFormat="1" x14ac:dyDescent="0.25">
      <c r="A459" s="7">
        <v>447</v>
      </c>
      <c r="B459" s="6"/>
      <c r="C459" s="10"/>
      <c r="D459" s="7"/>
      <c r="E459" s="10"/>
      <c r="F459" s="124" t="e">
        <f t="shared" si="12"/>
        <v>#REF!</v>
      </c>
      <c r="G459" s="6"/>
      <c r="AA459" s="11" t="str">
        <f t="shared" si="13"/>
        <v/>
      </c>
      <c r="AB459" s="11" t="str">
        <f>IF(LEN($AA459)=0,"N",IF(LEN($AA459)&gt;1,"Error -- Availability entered in an incorrect format",IF($AA459=#REF!,$AA459,IF($AA459=#REF!,$AA459,IF($AA459=#REF!,$AA459,IF($AA459=#REF!,$AA459,IF($AA459=#REF!,$AA459,IF($AA459=#REF!,$AA459,"Error -- Availability entered in an incorrect format"))))))))</f>
        <v>N</v>
      </c>
    </row>
    <row r="460" spans="1:28" s="11" customFormat="1" x14ac:dyDescent="0.25">
      <c r="A460" s="7">
        <v>448</v>
      </c>
      <c r="B460" s="6"/>
      <c r="C460" s="10"/>
      <c r="D460" s="7"/>
      <c r="E460" s="10"/>
      <c r="F460" s="124" t="e">
        <f t="shared" si="12"/>
        <v>#REF!</v>
      </c>
      <c r="G460" s="6"/>
      <c r="AA460" s="11" t="str">
        <f t="shared" si="13"/>
        <v/>
      </c>
      <c r="AB460" s="11" t="str">
        <f>IF(LEN($AA460)=0,"N",IF(LEN($AA460)&gt;1,"Error -- Availability entered in an incorrect format",IF($AA460=#REF!,$AA460,IF($AA460=#REF!,$AA460,IF($AA460=#REF!,$AA460,IF($AA460=#REF!,$AA460,IF($AA460=#REF!,$AA460,IF($AA460=#REF!,$AA460,"Error -- Availability entered in an incorrect format"))))))))</f>
        <v>N</v>
      </c>
    </row>
    <row r="461" spans="1:28" s="11" customFormat="1" x14ac:dyDescent="0.25">
      <c r="A461" s="7">
        <v>449</v>
      </c>
      <c r="B461" s="6"/>
      <c r="C461" s="10"/>
      <c r="D461" s="7"/>
      <c r="E461" s="10"/>
      <c r="F461" s="124" t="e">
        <f t="shared" si="12"/>
        <v>#REF!</v>
      </c>
      <c r="G461" s="6"/>
      <c r="AA461" s="11" t="str">
        <f t="shared" si="13"/>
        <v/>
      </c>
      <c r="AB461" s="11" t="str">
        <f>IF(LEN($AA461)=0,"N",IF(LEN($AA461)&gt;1,"Error -- Availability entered in an incorrect format",IF($AA461=#REF!,$AA461,IF($AA461=#REF!,$AA461,IF($AA461=#REF!,$AA461,IF($AA461=#REF!,$AA461,IF($AA461=#REF!,$AA461,IF($AA461=#REF!,$AA461,"Error -- Availability entered in an incorrect format"))))))))</f>
        <v>N</v>
      </c>
    </row>
    <row r="462" spans="1:28" s="11" customFormat="1" x14ac:dyDescent="0.25">
      <c r="A462" s="7">
        <v>450</v>
      </c>
      <c r="B462" s="6"/>
      <c r="C462" s="10"/>
      <c r="D462" s="7"/>
      <c r="E462" s="10"/>
      <c r="F462" s="124" t="e">
        <f t="shared" ref="F462:F525" si="14">IF($D$10=$A$9,"N/A",$D$10)</f>
        <v>#REF!</v>
      </c>
      <c r="G462" s="6"/>
      <c r="AA462" s="11" t="str">
        <f t="shared" ref="AA462:AA525" si="15">TRIM($D462)</f>
        <v/>
      </c>
      <c r="AB462" s="11" t="str">
        <f>IF(LEN($AA462)=0,"N",IF(LEN($AA462)&gt;1,"Error -- Availability entered in an incorrect format",IF($AA462=#REF!,$AA462,IF($AA462=#REF!,$AA462,IF($AA462=#REF!,$AA462,IF($AA462=#REF!,$AA462,IF($AA462=#REF!,$AA462,IF($AA462=#REF!,$AA462,"Error -- Availability entered in an incorrect format"))))))))</f>
        <v>N</v>
      </c>
    </row>
    <row r="463" spans="1:28" s="11" customFormat="1" x14ac:dyDescent="0.25">
      <c r="A463" s="7">
        <v>451</v>
      </c>
      <c r="B463" s="6"/>
      <c r="C463" s="10"/>
      <c r="D463" s="7"/>
      <c r="E463" s="10"/>
      <c r="F463" s="124" t="e">
        <f t="shared" si="14"/>
        <v>#REF!</v>
      </c>
      <c r="G463" s="6"/>
      <c r="AA463" s="11" t="str">
        <f t="shared" si="15"/>
        <v/>
      </c>
      <c r="AB463" s="11" t="str">
        <f>IF(LEN($AA463)=0,"N",IF(LEN($AA463)&gt;1,"Error -- Availability entered in an incorrect format",IF($AA463=#REF!,$AA463,IF($AA463=#REF!,$AA463,IF($AA463=#REF!,$AA463,IF($AA463=#REF!,$AA463,IF($AA463=#REF!,$AA463,IF($AA463=#REF!,$AA463,"Error -- Availability entered in an incorrect format"))))))))</f>
        <v>N</v>
      </c>
    </row>
    <row r="464" spans="1:28" s="11" customFormat="1" x14ac:dyDescent="0.25">
      <c r="A464" s="7">
        <v>452</v>
      </c>
      <c r="B464" s="6"/>
      <c r="C464" s="10"/>
      <c r="D464" s="7"/>
      <c r="E464" s="10"/>
      <c r="F464" s="124" t="e">
        <f t="shared" si="14"/>
        <v>#REF!</v>
      </c>
      <c r="G464" s="6"/>
      <c r="AA464" s="11" t="str">
        <f t="shared" si="15"/>
        <v/>
      </c>
      <c r="AB464" s="11" t="str">
        <f>IF(LEN($AA464)=0,"N",IF(LEN($AA464)&gt;1,"Error -- Availability entered in an incorrect format",IF($AA464=#REF!,$AA464,IF($AA464=#REF!,$AA464,IF($AA464=#REF!,$AA464,IF($AA464=#REF!,$AA464,IF($AA464=#REF!,$AA464,IF($AA464=#REF!,$AA464,"Error -- Availability entered in an incorrect format"))))))))</f>
        <v>N</v>
      </c>
    </row>
    <row r="465" spans="1:28" s="11" customFormat="1" x14ac:dyDescent="0.25">
      <c r="A465" s="7">
        <v>453</v>
      </c>
      <c r="B465" s="6"/>
      <c r="C465" s="10"/>
      <c r="D465" s="7"/>
      <c r="E465" s="10"/>
      <c r="F465" s="124" t="e">
        <f t="shared" si="14"/>
        <v>#REF!</v>
      </c>
      <c r="G465" s="6"/>
      <c r="AA465" s="11" t="str">
        <f t="shared" si="15"/>
        <v/>
      </c>
      <c r="AB465" s="11" t="str">
        <f>IF(LEN($AA465)=0,"N",IF(LEN($AA465)&gt;1,"Error -- Availability entered in an incorrect format",IF($AA465=#REF!,$AA465,IF($AA465=#REF!,$AA465,IF($AA465=#REF!,$AA465,IF($AA465=#REF!,$AA465,IF($AA465=#REF!,$AA465,IF($AA465=#REF!,$AA465,"Error -- Availability entered in an incorrect format"))))))))</f>
        <v>N</v>
      </c>
    </row>
    <row r="466" spans="1:28" s="11" customFormat="1" x14ac:dyDescent="0.25">
      <c r="A466" s="7">
        <v>454</v>
      </c>
      <c r="B466" s="6"/>
      <c r="C466" s="10"/>
      <c r="D466" s="7"/>
      <c r="E466" s="10"/>
      <c r="F466" s="124" t="e">
        <f t="shared" si="14"/>
        <v>#REF!</v>
      </c>
      <c r="G466" s="6"/>
      <c r="AA466" s="11" t="str">
        <f t="shared" si="15"/>
        <v/>
      </c>
      <c r="AB466" s="11" t="str">
        <f>IF(LEN($AA466)=0,"N",IF(LEN($AA466)&gt;1,"Error -- Availability entered in an incorrect format",IF($AA466=#REF!,$AA466,IF($AA466=#REF!,$AA466,IF($AA466=#REF!,$AA466,IF($AA466=#REF!,$AA466,IF($AA466=#REF!,$AA466,IF($AA466=#REF!,$AA466,"Error -- Availability entered in an incorrect format"))))))))</f>
        <v>N</v>
      </c>
    </row>
    <row r="467" spans="1:28" s="11" customFormat="1" x14ac:dyDescent="0.25">
      <c r="A467" s="7">
        <v>455</v>
      </c>
      <c r="B467" s="6"/>
      <c r="C467" s="10"/>
      <c r="D467" s="7"/>
      <c r="E467" s="10"/>
      <c r="F467" s="124" t="e">
        <f t="shared" si="14"/>
        <v>#REF!</v>
      </c>
      <c r="G467" s="6"/>
      <c r="AA467" s="11" t="str">
        <f t="shared" si="15"/>
        <v/>
      </c>
      <c r="AB467" s="11" t="str">
        <f>IF(LEN($AA467)=0,"N",IF(LEN($AA467)&gt;1,"Error -- Availability entered in an incorrect format",IF($AA467=#REF!,$AA467,IF($AA467=#REF!,$AA467,IF($AA467=#REF!,$AA467,IF($AA467=#REF!,$AA467,IF($AA467=#REF!,$AA467,IF($AA467=#REF!,$AA467,"Error -- Availability entered in an incorrect format"))))))))</f>
        <v>N</v>
      </c>
    </row>
    <row r="468" spans="1:28" s="11" customFormat="1" x14ac:dyDescent="0.25">
      <c r="A468" s="7">
        <v>456</v>
      </c>
      <c r="B468" s="6"/>
      <c r="C468" s="10"/>
      <c r="D468" s="7"/>
      <c r="E468" s="10"/>
      <c r="F468" s="124" t="e">
        <f t="shared" si="14"/>
        <v>#REF!</v>
      </c>
      <c r="G468" s="6"/>
      <c r="AA468" s="11" t="str">
        <f t="shared" si="15"/>
        <v/>
      </c>
      <c r="AB468" s="11" t="str">
        <f>IF(LEN($AA468)=0,"N",IF(LEN($AA468)&gt;1,"Error -- Availability entered in an incorrect format",IF($AA468=#REF!,$AA468,IF($AA468=#REF!,$AA468,IF($AA468=#REF!,$AA468,IF($AA468=#REF!,$AA468,IF($AA468=#REF!,$AA468,IF($AA468=#REF!,$AA468,"Error -- Availability entered in an incorrect format"))))))))</f>
        <v>N</v>
      </c>
    </row>
    <row r="469" spans="1:28" s="11" customFormat="1" x14ac:dyDescent="0.25">
      <c r="A469" s="7">
        <v>457</v>
      </c>
      <c r="B469" s="6"/>
      <c r="C469" s="10"/>
      <c r="D469" s="7"/>
      <c r="E469" s="10"/>
      <c r="F469" s="124" t="e">
        <f t="shared" si="14"/>
        <v>#REF!</v>
      </c>
      <c r="G469" s="6"/>
      <c r="AA469" s="11" t="str">
        <f t="shared" si="15"/>
        <v/>
      </c>
      <c r="AB469" s="11" t="str">
        <f>IF(LEN($AA469)=0,"N",IF(LEN($AA469)&gt;1,"Error -- Availability entered in an incorrect format",IF($AA469=#REF!,$AA469,IF($AA469=#REF!,$AA469,IF($AA469=#REF!,$AA469,IF($AA469=#REF!,$AA469,IF($AA469=#REF!,$AA469,IF($AA469=#REF!,$AA469,"Error -- Availability entered in an incorrect format"))))))))</f>
        <v>N</v>
      </c>
    </row>
    <row r="470" spans="1:28" s="11" customFormat="1" x14ac:dyDescent="0.25">
      <c r="A470" s="7">
        <v>458</v>
      </c>
      <c r="B470" s="6"/>
      <c r="C470" s="10"/>
      <c r="D470" s="7"/>
      <c r="E470" s="10"/>
      <c r="F470" s="124" t="e">
        <f t="shared" si="14"/>
        <v>#REF!</v>
      </c>
      <c r="G470" s="6"/>
      <c r="AA470" s="11" t="str">
        <f t="shared" si="15"/>
        <v/>
      </c>
      <c r="AB470" s="11" t="str">
        <f>IF(LEN($AA470)=0,"N",IF(LEN($AA470)&gt;1,"Error -- Availability entered in an incorrect format",IF($AA470=#REF!,$AA470,IF($AA470=#REF!,$AA470,IF($AA470=#REF!,$AA470,IF($AA470=#REF!,$AA470,IF($AA470=#REF!,$AA470,IF($AA470=#REF!,$AA470,"Error -- Availability entered in an incorrect format"))))))))</f>
        <v>N</v>
      </c>
    </row>
    <row r="471" spans="1:28" s="11" customFormat="1" x14ac:dyDescent="0.25">
      <c r="A471" s="7">
        <v>459</v>
      </c>
      <c r="B471" s="6"/>
      <c r="C471" s="10"/>
      <c r="D471" s="7"/>
      <c r="E471" s="10"/>
      <c r="F471" s="124" t="e">
        <f t="shared" si="14"/>
        <v>#REF!</v>
      </c>
      <c r="G471" s="6"/>
      <c r="AA471" s="11" t="str">
        <f t="shared" si="15"/>
        <v/>
      </c>
      <c r="AB471" s="11" t="str">
        <f>IF(LEN($AA471)=0,"N",IF(LEN($AA471)&gt;1,"Error -- Availability entered in an incorrect format",IF($AA471=#REF!,$AA471,IF($AA471=#REF!,$AA471,IF($AA471=#REF!,$AA471,IF($AA471=#REF!,$AA471,IF($AA471=#REF!,$AA471,IF($AA471=#REF!,$AA471,"Error -- Availability entered in an incorrect format"))))))))</f>
        <v>N</v>
      </c>
    </row>
    <row r="472" spans="1:28" s="11" customFormat="1" x14ac:dyDescent="0.25">
      <c r="A472" s="7">
        <v>460</v>
      </c>
      <c r="B472" s="6"/>
      <c r="C472" s="10"/>
      <c r="D472" s="7"/>
      <c r="E472" s="10"/>
      <c r="F472" s="124" t="e">
        <f t="shared" si="14"/>
        <v>#REF!</v>
      </c>
      <c r="G472" s="6"/>
      <c r="AA472" s="11" t="str">
        <f t="shared" si="15"/>
        <v/>
      </c>
      <c r="AB472" s="11" t="str">
        <f>IF(LEN($AA472)=0,"N",IF(LEN($AA472)&gt;1,"Error -- Availability entered in an incorrect format",IF($AA472=#REF!,$AA472,IF($AA472=#REF!,$AA472,IF($AA472=#REF!,$AA472,IF($AA472=#REF!,$AA472,IF($AA472=#REF!,$AA472,IF($AA472=#REF!,$AA472,"Error -- Availability entered in an incorrect format"))))))))</f>
        <v>N</v>
      </c>
    </row>
    <row r="473" spans="1:28" s="11" customFormat="1" x14ac:dyDescent="0.25">
      <c r="A473" s="7">
        <v>461</v>
      </c>
      <c r="B473" s="6"/>
      <c r="C473" s="10"/>
      <c r="D473" s="7"/>
      <c r="E473" s="10"/>
      <c r="F473" s="124" t="e">
        <f t="shared" si="14"/>
        <v>#REF!</v>
      </c>
      <c r="G473" s="6"/>
      <c r="AA473" s="11" t="str">
        <f t="shared" si="15"/>
        <v/>
      </c>
      <c r="AB473" s="11" t="str">
        <f>IF(LEN($AA473)=0,"N",IF(LEN($AA473)&gt;1,"Error -- Availability entered in an incorrect format",IF($AA473=#REF!,$AA473,IF($AA473=#REF!,$AA473,IF($AA473=#REF!,$AA473,IF($AA473=#REF!,$AA473,IF($AA473=#REF!,$AA473,IF($AA473=#REF!,$AA473,"Error -- Availability entered in an incorrect format"))))))))</f>
        <v>N</v>
      </c>
    </row>
    <row r="474" spans="1:28" s="11" customFormat="1" x14ac:dyDescent="0.25">
      <c r="A474" s="7">
        <v>462</v>
      </c>
      <c r="B474" s="6"/>
      <c r="C474" s="10"/>
      <c r="D474" s="7"/>
      <c r="E474" s="10"/>
      <c r="F474" s="124" t="e">
        <f t="shared" si="14"/>
        <v>#REF!</v>
      </c>
      <c r="G474" s="6"/>
      <c r="AA474" s="11" t="str">
        <f t="shared" si="15"/>
        <v/>
      </c>
      <c r="AB474" s="11" t="str">
        <f>IF(LEN($AA474)=0,"N",IF(LEN($AA474)&gt;1,"Error -- Availability entered in an incorrect format",IF($AA474=#REF!,$AA474,IF($AA474=#REF!,$AA474,IF($AA474=#REF!,$AA474,IF($AA474=#REF!,$AA474,IF($AA474=#REF!,$AA474,IF($AA474=#REF!,$AA474,"Error -- Availability entered in an incorrect format"))))))))</f>
        <v>N</v>
      </c>
    </row>
    <row r="475" spans="1:28" s="11" customFormat="1" x14ac:dyDescent="0.25">
      <c r="A475" s="7">
        <v>463</v>
      </c>
      <c r="B475" s="6"/>
      <c r="C475" s="10"/>
      <c r="D475" s="7"/>
      <c r="E475" s="10"/>
      <c r="F475" s="124" t="e">
        <f t="shared" si="14"/>
        <v>#REF!</v>
      </c>
      <c r="G475" s="6"/>
      <c r="AA475" s="11" t="str">
        <f t="shared" si="15"/>
        <v/>
      </c>
      <c r="AB475" s="11" t="str">
        <f>IF(LEN($AA475)=0,"N",IF(LEN($AA475)&gt;1,"Error -- Availability entered in an incorrect format",IF($AA475=#REF!,$AA475,IF($AA475=#REF!,$AA475,IF($AA475=#REF!,$AA475,IF($AA475=#REF!,$AA475,IF($AA475=#REF!,$AA475,IF($AA475=#REF!,$AA475,"Error -- Availability entered in an incorrect format"))))))))</f>
        <v>N</v>
      </c>
    </row>
    <row r="476" spans="1:28" s="11" customFormat="1" x14ac:dyDescent="0.25">
      <c r="A476" s="7">
        <v>464</v>
      </c>
      <c r="B476" s="6"/>
      <c r="C476" s="10"/>
      <c r="D476" s="7"/>
      <c r="E476" s="10"/>
      <c r="F476" s="124" t="e">
        <f t="shared" si="14"/>
        <v>#REF!</v>
      </c>
      <c r="G476" s="6"/>
      <c r="AA476" s="11" t="str">
        <f t="shared" si="15"/>
        <v/>
      </c>
      <c r="AB476" s="11" t="str">
        <f>IF(LEN($AA476)=0,"N",IF(LEN($AA476)&gt;1,"Error -- Availability entered in an incorrect format",IF($AA476=#REF!,$AA476,IF($AA476=#REF!,$AA476,IF($AA476=#REF!,$AA476,IF($AA476=#REF!,$AA476,IF($AA476=#REF!,$AA476,IF($AA476=#REF!,$AA476,"Error -- Availability entered in an incorrect format"))))))))</f>
        <v>N</v>
      </c>
    </row>
    <row r="477" spans="1:28" s="11" customFormat="1" x14ac:dyDescent="0.25">
      <c r="A477" s="7">
        <v>465</v>
      </c>
      <c r="B477" s="6"/>
      <c r="C477" s="10"/>
      <c r="D477" s="7"/>
      <c r="E477" s="10"/>
      <c r="F477" s="124" t="e">
        <f t="shared" si="14"/>
        <v>#REF!</v>
      </c>
      <c r="G477" s="6"/>
      <c r="AA477" s="11" t="str">
        <f t="shared" si="15"/>
        <v/>
      </c>
      <c r="AB477" s="11" t="str">
        <f>IF(LEN($AA477)=0,"N",IF(LEN($AA477)&gt;1,"Error -- Availability entered in an incorrect format",IF($AA477=#REF!,$AA477,IF($AA477=#REF!,$AA477,IF($AA477=#REF!,$AA477,IF($AA477=#REF!,$AA477,IF($AA477=#REF!,$AA477,IF($AA477=#REF!,$AA477,"Error -- Availability entered in an incorrect format"))))))))</f>
        <v>N</v>
      </c>
    </row>
    <row r="478" spans="1:28" s="11" customFormat="1" x14ac:dyDescent="0.25">
      <c r="A478" s="7">
        <v>466</v>
      </c>
      <c r="B478" s="6"/>
      <c r="C478" s="10"/>
      <c r="D478" s="7"/>
      <c r="E478" s="10"/>
      <c r="F478" s="124" t="e">
        <f t="shared" si="14"/>
        <v>#REF!</v>
      </c>
      <c r="G478" s="6"/>
      <c r="AA478" s="11" t="str">
        <f t="shared" si="15"/>
        <v/>
      </c>
      <c r="AB478" s="11" t="str">
        <f>IF(LEN($AA478)=0,"N",IF(LEN($AA478)&gt;1,"Error -- Availability entered in an incorrect format",IF($AA478=#REF!,$AA478,IF($AA478=#REF!,$AA478,IF($AA478=#REF!,$AA478,IF($AA478=#REF!,$AA478,IF($AA478=#REF!,$AA478,IF($AA478=#REF!,$AA478,"Error -- Availability entered in an incorrect format"))))))))</f>
        <v>N</v>
      </c>
    </row>
    <row r="479" spans="1:28" s="11" customFormat="1" x14ac:dyDescent="0.25">
      <c r="A479" s="7">
        <v>467</v>
      </c>
      <c r="B479" s="6"/>
      <c r="C479" s="10"/>
      <c r="D479" s="7"/>
      <c r="E479" s="10"/>
      <c r="F479" s="124" t="e">
        <f t="shared" si="14"/>
        <v>#REF!</v>
      </c>
      <c r="G479" s="6"/>
      <c r="AA479" s="11" t="str">
        <f t="shared" si="15"/>
        <v/>
      </c>
      <c r="AB479" s="11" t="str">
        <f>IF(LEN($AA479)=0,"N",IF(LEN($AA479)&gt;1,"Error -- Availability entered in an incorrect format",IF($AA479=#REF!,$AA479,IF($AA479=#REF!,$AA479,IF($AA479=#REF!,$AA479,IF($AA479=#REF!,$AA479,IF($AA479=#REF!,$AA479,IF($AA479=#REF!,$AA479,"Error -- Availability entered in an incorrect format"))))))))</f>
        <v>N</v>
      </c>
    </row>
    <row r="480" spans="1:28" s="11" customFormat="1" x14ac:dyDescent="0.25">
      <c r="A480" s="7">
        <v>468</v>
      </c>
      <c r="B480" s="6"/>
      <c r="C480" s="10"/>
      <c r="D480" s="7"/>
      <c r="E480" s="10"/>
      <c r="F480" s="124" t="e">
        <f t="shared" si="14"/>
        <v>#REF!</v>
      </c>
      <c r="G480" s="6"/>
      <c r="AA480" s="11" t="str">
        <f t="shared" si="15"/>
        <v/>
      </c>
      <c r="AB480" s="11" t="str">
        <f>IF(LEN($AA480)=0,"N",IF(LEN($AA480)&gt;1,"Error -- Availability entered in an incorrect format",IF($AA480=#REF!,$AA480,IF($AA480=#REF!,$AA480,IF($AA480=#REF!,$AA480,IF($AA480=#REF!,$AA480,IF($AA480=#REF!,$AA480,IF($AA480=#REF!,$AA480,"Error -- Availability entered in an incorrect format"))))))))</f>
        <v>N</v>
      </c>
    </row>
    <row r="481" spans="1:28" s="11" customFormat="1" x14ac:dyDescent="0.25">
      <c r="A481" s="7">
        <v>469</v>
      </c>
      <c r="B481" s="6"/>
      <c r="C481" s="10"/>
      <c r="D481" s="7"/>
      <c r="E481" s="10"/>
      <c r="F481" s="124" t="e">
        <f t="shared" si="14"/>
        <v>#REF!</v>
      </c>
      <c r="G481" s="6"/>
      <c r="AA481" s="11" t="str">
        <f t="shared" si="15"/>
        <v/>
      </c>
      <c r="AB481" s="11" t="str">
        <f>IF(LEN($AA481)=0,"N",IF(LEN($AA481)&gt;1,"Error -- Availability entered in an incorrect format",IF($AA481=#REF!,$AA481,IF($AA481=#REF!,$AA481,IF($AA481=#REF!,$AA481,IF($AA481=#REF!,$AA481,IF($AA481=#REF!,$AA481,IF($AA481=#REF!,$AA481,"Error -- Availability entered in an incorrect format"))))))))</f>
        <v>N</v>
      </c>
    </row>
    <row r="482" spans="1:28" s="11" customFormat="1" x14ac:dyDescent="0.25">
      <c r="A482" s="7">
        <v>470</v>
      </c>
      <c r="B482" s="6"/>
      <c r="C482" s="10"/>
      <c r="D482" s="7"/>
      <c r="E482" s="10"/>
      <c r="F482" s="124" t="e">
        <f t="shared" si="14"/>
        <v>#REF!</v>
      </c>
      <c r="G482" s="6"/>
      <c r="AA482" s="11" t="str">
        <f t="shared" si="15"/>
        <v/>
      </c>
      <c r="AB482" s="11" t="str">
        <f>IF(LEN($AA482)=0,"N",IF(LEN($AA482)&gt;1,"Error -- Availability entered in an incorrect format",IF($AA482=#REF!,$AA482,IF($AA482=#REF!,$AA482,IF($AA482=#REF!,$AA482,IF($AA482=#REF!,$AA482,IF($AA482=#REF!,$AA482,IF($AA482=#REF!,$AA482,"Error -- Availability entered in an incorrect format"))))))))</f>
        <v>N</v>
      </c>
    </row>
    <row r="483" spans="1:28" s="11" customFormat="1" x14ac:dyDescent="0.25">
      <c r="A483" s="7">
        <v>471</v>
      </c>
      <c r="B483" s="6"/>
      <c r="C483" s="10"/>
      <c r="D483" s="7"/>
      <c r="E483" s="10"/>
      <c r="F483" s="124" t="e">
        <f t="shared" si="14"/>
        <v>#REF!</v>
      </c>
      <c r="G483" s="6"/>
      <c r="AA483" s="11" t="str">
        <f t="shared" si="15"/>
        <v/>
      </c>
      <c r="AB483" s="11" t="str">
        <f>IF(LEN($AA483)=0,"N",IF(LEN($AA483)&gt;1,"Error -- Availability entered in an incorrect format",IF($AA483=#REF!,$AA483,IF($AA483=#REF!,$AA483,IF($AA483=#REF!,$AA483,IF($AA483=#REF!,$AA483,IF($AA483=#REF!,$AA483,IF($AA483=#REF!,$AA483,"Error -- Availability entered in an incorrect format"))))))))</f>
        <v>N</v>
      </c>
    </row>
    <row r="484" spans="1:28" s="11" customFormat="1" x14ac:dyDescent="0.25">
      <c r="A484" s="7">
        <v>472</v>
      </c>
      <c r="B484" s="6"/>
      <c r="C484" s="10"/>
      <c r="D484" s="7"/>
      <c r="E484" s="10"/>
      <c r="F484" s="124" t="e">
        <f t="shared" si="14"/>
        <v>#REF!</v>
      </c>
      <c r="G484" s="6"/>
      <c r="AA484" s="11" t="str">
        <f t="shared" si="15"/>
        <v/>
      </c>
      <c r="AB484" s="11" t="str">
        <f>IF(LEN($AA484)=0,"N",IF(LEN($AA484)&gt;1,"Error -- Availability entered in an incorrect format",IF($AA484=#REF!,$AA484,IF($AA484=#REF!,$AA484,IF($AA484=#REF!,$AA484,IF($AA484=#REF!,$AA484,IF($AA484=#REF!,$AA484,IF($AA484=#REF!,$AA484,"Error -- Availability entered in an incorrect format"))))))))</f>
        <v>N</v>
      </c>
    </row>
    <row r="485" spans="1:28" s="11" customFormat="1" x14ac:dyDescent="0.25">
      <c r="A485" s="7">
        <v>473</v>
      </c>
      <c r="B485" s="6"/>
      <c r="C485" s="10"/>
      <c r="D485" s="7"/>
      <c r="E485" s="10"/>
      <c r="F485" s="124" t="e">
        <f t="shared" si="14"/>
        <v>#REF!</v>
      </c>
      <c r="G485" s="6"/>
      <c r="AA485" s="11" t="str">
        <f t="shared" si="15"/>
        <v/>
      </c>
      <c r="AB485" s="11" t="str">
        <f>IF(LEN($AA485)=0,"N",IF(LEN($AA485)&gt;1,"Error -- Availability entered in an incorrect format",IF($AA485=#REF!,$AA485,IF($AA485=#REF!,$AA485,IF($AA485=#REF!,$AA485,IF($AA485=#REF!,$AA485,IF($AA485=#REF!,$AA485,IF($AA485=#REF!,$AA485,"Error -- Availability entered in an incorrect format"))))))))</f>
        <v>N</v>
      </c>
    </row>
    <row r="486" spans="1:28" s="11" customFormat="1" x14ac:dyDescent="0.25">
      <c r="A486" s="7">
        <v>474</v>
      </c>
      <c r="B486" s="6"/>
      <c r="C486" s="10"/>
      <c r="D486" s="7"/>
      <c r="E486" s="10"/>
      <c r="F486" s="124" t="e">
        <f t="shared" si="14"/>
        <v>#REF!</v>
      </c>
      <c r="G486" s="6"/>
      <c r="AA486" s="11" t="str">
        <f t="shared" si="15"/>
        <v/>
      </c>
      <c r="AB486" s="11" t="str">
        <f>IF(LEN($AA486)=0,"N",IF(LEN($AA486)&gt;1,"Error -- Availability entered in an incorrect format",IF($AA486=#REF!,$AA486,IF($AA486=#REF!,$AA486,IF($AA486=#REF!,$AA486,IF($AA486=#REF!,$AA486,IF($AA486=#REF!,$AA486,IF($AA486=#REF!,$AA486,"Error -- Availability entered in an incorrect format"))))))))</f>
        <v>N</v>
      </c>
    </row>
    <row r="487" spans="1:28" s="11" customFormat="1" x14ac:dyDescent="0.25">
      <c r="A487" s="7">
        <v>475</v>
      </c>
      <c r="B487" s="6"/>
      <c r="C487" s="10"/>
      <c r="D487" s="7"/>
      <c r="E487" s="10"/>
      <c r="F487" s="124" t="e">
        <f t="shared" si="14"/>
        <v>#REF!</v>
      </c>
      <c r="G487" s="6"/>
      <c r="AA487" s="11" t="str">
        <f t="shared" si="15"/>
        <v/>
      </c>
      <c r="AB487" s="11" t="str">
        <f>IF(LEN($AA487)=0,"N",IF(LEN($AA487)&gt;1,"Error -- Availability entered in an incorrect format",IF($AA487=#REF!,$AA487,IF($AA487=#REF!,$AA487,IF($AA487=#REF!,$AA487,IF($AA487=#REF!,$AA487,IF($AA487=#REF!,$AA487,IF($AA487=#REF!,$AA487,"Error -- Availability entered in an incorrect format"))))))))</f>
        <v>N</v>
      </c>
    </row>
    <row r="488" spans="1:28" s="11" customFormat="1" x14ac:dyDescent="0.25">
      <c r="A488" s="7">
        <v>476</v>
      </c>
      <c r="B488" s="6"/>
      <c r="C488" s="10"/>
      <c r="D488" s="7"/>
      <c r="E488" s="10"/>
      <c r="F488" s="124" t="e">
        <f t="shared" si="14"/>
        <v>#REF!</v>
      </c>
      <c r="G488" s="6"/>
      <c r="AA488" s="11" t="str">
        <f t="shared" si="15"/>
        <v/>
      </c>
      <c r="AB488" s="11" t="str">
        <f>IF(LEN($AA488)=0,"N",IF(LEN($AA488)&gt;1,"Error -- Availability entered in an incorrect format",IF($AA488=#REF!,$AA488,IF($AA488=#REF!,$AA488,IF($AA488=#REF!,$AA488,IF($AA488=#REF!,$AA488,IF($AA488=#REF!,$AA488,IF($AA488=#REF!,$AA488,"Error -- Availability entered in an incorrect format"))))))))</f>
        <v>N</v>
      </c>
    </row>
    <row r="489" spans="1:28" s="11" customFormat="1" x14ac:dyDescent="0.25">
      <c r="A489" s="7">
        <v>477</v>
      </c>
      <c r="B489" s="6"/>
      <c r="C489" s="10"/>
      <c r="D489" s="7"/>
      <c r="E489" s="10"/>
      <c r="F489" s="124" t="e">
        <f t="shared" si="14"/>
        <v>#REF!</v>
      </c>
      <c r="G489" s="6"/>
      <c r="AA489" s="11" t="str">
        <f t="shared" si="15"/>
        <v/>
      </c>
      <c r="AB489" s="11" t="str">
        <f>IF(LEN($AA489)=0,"N",IF(LEN($AA489)&gt;1,"Error -- Availability entered in an incorrect format",IF($AA489=#REF!,$AA489,IF($AA489=#REF!,$AA489,IF($AA489=#REF!,$AA489,IF($AA489=#REF!,$AA489,IF($AA489=#REF!,$AA489,IF($AA489=#REF!,$AA489,"Error -- Availability entered in an incorrect format"))))))))</f>
        <v>N</v>
      </c>
    </row>
    <row r="490" spans="1:28" s="11" customFormat="1" x14ac:dyDescent="0.25">
      <c r="A490" s="7">
        <v>478</v>
      </c>
      <c r="B490" s="6"/>
      <c r="C490" s="10"/>
      <c r="D490" s="7"/>
      <c r="E490" s="10"/>
      <c r="F490" s="124" t="e">
        <f t="shared" si="14"/>
        <v>#REF!</v>
      </c>
      <c r="G490" s="6"/>
      <c r="AA490" s="11" t="str">
        <f t="shared" si="15"/>
        <v/>
      </c>
      <c r="AB490" s="11" t="str">
        <f>IF(LEN($AA490)=0,"N",IF(LEN($AA490)&gt;1,"Error -- Availability entered in an incorrect format",IF($AA490=#REF!,$AA490,IF($AA490=#REF!,$AA490,IF($AA490=#REF!,$AA490,IF($AA490=#REF!,$AA490,IF($AA490=#REF!,$AA490,IF($AA490=#REF!,$AA490,"Error -- Availability entered in an incorrect format"))))))))</f>
        <v>N</v>
      </c>
    </row>
    <row r="491" spans="1:28" s="11" customFormat="1" x14ac:dyDescent="0.25">
      <c r="A491" s="7">
        <v>479</v>
      </c>
      <c r="B491" s="6"/>
      <c r="C491" s="10"/>
      <c r="D491" s="7"/>
      <c r="E491" s="10"/>
      <c r="F491" s="124" t="e">
        <f t="shared" si="14"/>
        <v>#REF!</v>
      </c>
      <c r="G491" s="6"/>
      <c r="AA491" s="11" t="str">
        <f t="shared" si="15"/>
        <v/>
      </c>
      <c r="AB491" s="11" t="str">
        <f>IF(LEN($AA491)=0,"N",IF(LEN($AA491)&gt;1,"Error -- Availability entered in an incorrect format",IF($AA491=#REF!,$AA491,IF($AA491=#REF!,$AA491,IF($AA491=#REF!,$AA491,IF($AA491=#REF!,$AA491,IF($AA491=#REF!,$AA491,IF($AA491=#REF!,$AA491,"Error -- Availability entered in an incorrect format"))))))))</f>
        <v>N</v>
      </c>
    </row>
    <row r="492" spans="1:28" s="11" customFormat="1" x14ac:dyDescent="0.25">
      <c r="A492" s="7">
        <v>480</v>
      </c>
      <c r="B492" s="6"/>
      <c r="C492" s="10"/>
      <c r="D492" s="7"/>
      <c r="E492" s="10"/>
      <c r="F492" s="124" t="e">
        <f t="shared" si="14"/>
        <v>#REF!</v>
      </c>
      <c r="G492" s="6"/>
      <c r="AA492" s="11" t="str">
        <f t="shared" si="15"/>
        <v/>
      </c>
      <c r="AB492" s="11" t="str">
        <f>IF(LEN($AA492)=0,"N",IF(LEN($AA492)&gt;1,"Error -- Availability entered in an incorrect format",IF($AA492=#REF!,$AA492,IF($AA492=#REF!,$AA492,IF($AA492=#REF!,$AA492,IF($AA492=#REF!,$AA492,IF($AA492=#REF!,$AA492,IF($AA492=#REF!,$AA492,"Error -- Availability entered in an incorrect format"))))))))</f>
        <v>N</v>
      </c>
    </row>
    <row r="493" spans="1:28" s="11" customFormat="1" x14ac:dyDescent="0.25">
      <c r="A493" s="7">
        <v>481</v>
      </c>
      <c r="B493" s="6"/>
      <c r="C493" s="10"/>
      <c r="D493" s="7"/>
      <c r="E493" s="10"/>
      <c r="F493" s="124" t="e">
        <f t="shared" si="14"/>
        <v>#REF!</v>
      </c>
      <c r="G493" s="6"/>
      <c r="AA493" s="11" t="str">
        <f t="shared" si="15"/>
        <v/>
      </c>
      <c r="AB493" s="11" t="str">
        <f>IF(LEN($AA493)=0,"N",IF(LEN($AA493)&gt;1,"Error -- Availability entered in an incorrect format",IF($AA493=#REF!,$AA493,IF($AA493=#REF!,$AA493,IF($AA493=#REF!,$AA493,IF($AA493=#REF!,$AA493,IF($AA493=#REF!,$AA493,IF($AA493=#REF!,$AA493,"Error -- Availability entered in an incorrect format"))))))))</f>
        <v>N</v>
      </c>
    </row>
    <row r="494" spans="1:28" s="11" customFormat="1" x14ac:dyDescent="0.25">
      <c r="A494" s="7">
        <v>482</v>
      </c>
      <c r="B494" s="6"/>
      <c r="C494" s="10"/>
      <c r="D494" s="7"/>
      <c r="E494" s="10"/>
      <c r="F494" s="124" t="e">
        <f t="shared" si="14"/>
        <v>#REF!</v>
      </c>
      <c r="G494" s="6"/>
      <c r="AA494" s="11" t="str">
        <f t="shared" si="15"/>
        <v/>
      </c>
      <c r="AB494" s="11" t="str">
        <f>IF(LEN($AA494)=0,"N",IF(LEN($AA494)&gt;1,"Error -- Availability entered in an incorrect format",IF($AA494=#REF!,$AA494,IF($AA494=#REF!,$AA494,IF($AA494=#REF!,$AA494,IF($AA494=#REF!,$AA494,IF($AA494=#REF!,$AA494,IF($AA494=#REF!,$AA494,"Error -- Availability entered in an incorrect format"))))))))</f>
        <v>N</v>
      </c>
    </row>
    <row r="495" spans="1:28" s="11" customFormat="1" x14ac:dyDescent="0.25">
      <c r="A495" s="7">
        <v>483</v>
      </c>
      <c r="B495" s="6"/>
      <c r="C495" s="10"/>
      <c r="D495" s="7"/>
      <c r="E495" s="10"/>
      <c r="F495" s="124" t="e">
        <f t="shared" si="14"/>
        <v>#REF!</v>
      </c>
      <c r="G495" s="6"/>
      <c r="AA495" s="11" t="str">
        <f t="shared" si="15"/>
        <v/>
      </c>
      <c r="AB495" s="11" t="str">
        <f>IF(LEN($AA495)=0,"N",IF(LEN($AA495)&gt;1,"Error -- Availability entered in an incorrect format",IF($AA495=#REF!,$AA495,IF($AA495=#REF!,$AA495,IF($AA495=#REF!,$AA495,IF($AA495=#REF!,$AA495,IF($AA495=#REF!,$AA495,IF($AA495=#REF!,$AA495,"Error -- Availability entered in an incorrect format"))))))))</f>
        <v>N</v>
      </c>
    </row>
    <row r="496" spans="1:28" s="11" customFormat="1" x14ac:dyDescent="0.25">
      <c r="A496" s="7">
        <v>484</v>
      </c>
      <c r="B496" s="6"/>
      <c r="C496" s="10"/>
      <c r="D496" s="7"/>
      <c r="E496" s="10"/>
      <c r="F496" s="124" t="e">
        <f t="shared" si="14"/>
        <v>#REF!</v>
      </c>
      <c r="G496" s="6"/>
      <c r="AA496" s="11" t="str">
        <f t="shared" si="15"/>
        <v/>
      </c>
      <c r="AB496" s="11" t="str">
        <f>IF(LEN($AA496)=0,"N",IF(LEN($AA496)&gt;1,"Error -- Availability entered in an incorrect format",IF($AA496=#REF!,$AA496,IF($AA496=#REF!,$AA496,IF($AA496=#REF!,$AA496,IF($AA496=#REF!,$AA496,IF($AA496=#REF!,$AA496,IF($AA496=#REF!,$AA496,"Error -- Availability entered in an incorrect format"))))))))</f>
        <v>N</v>
      </c>
    </row>
    <row r="497" spans="1:28" s="11" customFormat="1" x14ac:dyDescent="0.25">
      <c r="A497" s="7">
        <v>485</v>
      </c>
      <c r="B497" s="6"/>
      <c r="C497" s="10"/>
      <c r="D497" s="7"/>
      <c r="E497" s="10"/>
      <c r="F497" s="124" t="e">
        <f t="shared" si="14"/>
        <v>#REF!</v>
      </c>
      <c r="G497" s="6"/>
      <c r="AA497" s="11" t="str">
        <f t="shared" si="15"/>
        <v/>
      </c>
      <c r="AB497" s="11" t="str">
        <f>IF(LEN($AA497)=0,"N",IF(LEN($AA497)&gt;1,"Error -- Availability entered in an incorrect format",IF($AA497=#REF!,$AA497,IF($AA497=#REF!,$AA497,IF($AA497=#REF!,$AA497,IF($AA497=#REF!,$AA497,IF($AA497=#REF!,$AA497,IF($AA497=#REF!,$AA497,"Error -- Availability entered in an incorrect format"))))))))</f>
        <v>N</v>
      </c>
    </row>
    <row r="498" spans="1:28" s="11" customFormat="1" x14ac:dyDescent="0.25">
      <c r="A498" s="7">
        <v>486</v>
      </c>
      <c r="B498" s="6"/>
      <c r="C498" s="10"/>
      <c r="D498" s="7"/>
      <c r="E498" s="10"/>
      <c r="F498" s="124" t="e">
        <f t="shared" si="14"/>
        <v>#REF!</v>
      </c>
      <c r="G498" s="6"/>
      <c r="AA498" s="11" t="str">
        <f t="shared" si="15"/>
        <v/>
      </c>
      <c r="AB498" s="11" t="str">
        <f>IF(LEN($AA498)=0,"N",IF(LEN($AA498)&gt;1,"Error -- Availability entered in an incorrect format",IF($AA498=#REF!,$AA498,IF($AA498=#REF!,$AA498,IF($AA498=#REF!,$AA498,IF($AA498=#REF!,$AA498,IF($AA498=#REF!,$AA498,IF($AA498=#REF!,$AA498,"Error -- Availability entered in an incorrect format"))))))))</f>
        <v>N</v>
      </c>
    </row>
    <row r="499" spans="1:28" s="11" customFormat="1" x14ac:dyDescent="0.25">
      <c r="A499" s="7">
        <v>487</v>
      </c>
      <c r="B499" s="6"/>
      <c r="C499" s="10"/>
      <c r="D499" s="7"/>
      <c r="E499" s="10"/>
      <c r="F499" s="124" t="e">
        <f t="shared" si="14"/>
        <v>#REF!</v>
      </c>
      <c r="G499" s="6"/>
      <c r="AA499" s="11" t="str">
        <f t="shared" si="15"/>
        <v/>
      </c>
      <c r="AB499" s="11" t="str">
        <f>IF(LEN($AA499)=0,"N",IF(LEN($AA499)&gt;1,"Error -- Availability entered in an incorrect format",IF($AA499=#REF!,$AA499,IF($AA499=#REF!,$AA499,IF($AA499=#REF!,$AA499,IF($AA499=#REF!,$AA499,IF($AA499=#REF!,$AA499,IF($AA499=#REF!,$AA499,"Error -- Availability entered in an incorrect format"))))))))</f>
        <v>N</v>
      </c>
    </row>
    <row r="500" spans="1:28" s="11" customFormat="1" x14ac:dyDescent="0.25">
      <c r="A500" s="7">
        <v>488</v>
      </c>
      <c r="B500" s="6"/>
      <c r="C500" s="10"/>
      <c r="D500" s="7"/>
      <c r="E500" s="10"/>
      <c r="F500" s="124" t="e">
        <f t="shared" si="14"/>
        <v>#REF!</v>
      </c>
      <c r="G500" s="6"/>
      <c r="AA500" s="11" t="str">
        <f t="shared" si="15"/>
        <v/>
      </c>
      <c r="AB500" s="11" t="str">
        <f>IF(LEN($AA500)=0,"N",IF(LEN($AA500)&gt;1,"Error -- Availability entered in an incorrect format",IF($AA500=#REF!,$AA500,IF($AA500=#REF!,$AA500,IF($AA500=#REF!,$AA500,IF($AA500=#REF!,$AA500,IF($AA500=#REF!,$AA500,IF($AA500=#REF!,$AA500,"Error -- Availability entered in an incorrect format"))))))))</f>
        <v>N</v>
      </c>
    </row>
    <row r="501" spans="1:28" s="11" customFormat="1" x14ac:dyDescent="0.25">
      <c r="A501" s="7">
        <v>489</v>
      </c>
      <c r="B501" s="6"/>
      <c r="C501" s="10"/>
      <c r="D501" s="7"/>
      <c r="E501" s="10"/>
      <c r="F501" s="124" t="e">
        <f t="shared" si="14"/>
        <v>#REF!</v>
      </c>
      <c r="G501" s="6"/>
      <c r="AA501" s="11" t="str">
        <f t="shared" si="15"/>
        <v/>
      </c>
      <c r="AB501" s="11" t="str">
        <f>IF(LEN($AA501)=0,"N",IF(LEN($AA501)&gt;1,"Error -- Availability entered in an incorrect format",IF($AA501=#REF!,$AA501,IF($AA501=#REF!,$AA501,IF($AA501=#REF!,$AA501,IF($AA501=#REF!,$AA501,IF($AA501=#REF!,$AA501,IF($AA501=#REF!,$AA501,"Error -- Availability entered in an incorrect format"))))))))</f>
        <v>N</v>
      </c>
    </row>
    <row r="502" spans="1:28" s="11" customFormat="1" x14ac:dyDescent="0.25">
      <c r="A502" s="7">
        <v>490</v>
      </c>
      <c r="B502" s="6"/>
      <c r="C502" s="10"/>
      <c r="D502" s="7"/>
      <c r="E502" s="10"/>
      <c r="F502" s="124" t="e">
        <f t="shared" si="14"/>
        <v>#REF!</v>
      </c>
      <c r="G502" s="6"/>
      <c r="AA502" s="11" t="str">
        <f t="shared" si="15"/>
        <v/>
      </c>
      <c r="AB502" s="11" t="str">
        <f>IF(LEN($AA502)=0,"N",IF(LEN($AA502)&gt;1,"Error -- Availability entered in an incorrect format",IF($AA502=#REF!,$AA502,IF($AA502=#REF!,$AA502,IF($AA502=#REF!,$AA502,IF($AA502=#REF!,$AA502,IF($AA502=#REF!,$AA502,IF($AA502=#REF!,$AA502,"Error -- Availability entered in an incorrect format"))))))))</f>
        <v>N</v>
      </c>
    </row>
    <row r="503" spans="1:28" s="11" customFormat="1" x14ac:dyDescent="0.25">
      <c r="A503" s="7">
        <v>491</v>
      </c>
      <c r="B503" s="6"/>
      <c r="C503" s="10"/>
      <c r="D503" s="7"/>
      <c r="E503" s="10"/>
      <c r="F503" s="124" t="e">
        <f t="shared" si="14"/>
        <v>#REF!</v>
      </c>
      <c r="G503" s="6"/>
      <c r="AA503" s="11" t="str">
        <f t="shared" si="15"/>
        <v/>
      </c>
      <c r="AB503" s="11" t="str">
        <f>IF(LEN($AA503)=0,"N",IF(LEN($AA503)&gt;1,"Error -- Availability entered in an incorrect format",IF($AA503=#REF!,$AA503,IF($AA503=#REF!,$AA503,IF($AA503=#REF!,$AA503,IF($AA503=#REF!,$AA503,IF($AA503=#REF!,$AA503,IF($AA503=#REF!,$AA503,"Error -- Availability entered in an incorrect format"))))))))</f>
        <v>N</v>
      </c>
    </row>
    <row r="504" spans="1:28" s="11" customFormat="1" x14ac:dyDescent="0.25">
      <c r="A504" s="7">
        <v>492</v>
      </c>
      <c r="B504" s="6"/>
      <c r="C504" s="10"/>
      <c r="D504" s="7"/>
      <c r="E504" s="10"/>
      <c r="F504" s="124" t="e">
        <f t="shared" si="14"/>
        <v>#REF!</v>
      </c>
      <c r="G504" s="6"/>
      <c r="AA504" s="11" t="str">
        <f t="shared" si="15"/>
        <v/>
      </c>
      <c r="AB504" s="11" t="str">
        <f>IF(LEN($AA504)=0,"N",IF(LEN($AA504)&gt;1,"Error -- Availability entered in an incorrect format",IF($AA504=#REF!,$AA504,IF($AA504=#REF!,$AA504,IF($AA504=#REF!,$AA504,IF($AA504=#REF!,$AA504,IF($AA504=#REF!,$AA504,IF($AA504=#REF!,$AA504,"Error -- Availability entered in an incorrect format"))))))))</f>
        <v>N</v>
      </c>
    </row>
    <row r="505" spans="1:28" s="11" customFormat="1" x14ac:dyDescent="0.25">
      <c r="A505" s="7">
        <v>493</v>
      </c>
      <c r="B505" s="6"/>
      <c r="C505" s="10"/>
      <c r="D505" s="7"/>
      <c r="E505" s="10"/>
      <c r="F505" s="124" t="e">
        <f t="shared" si="14"/>
        <v>#REF!</v>
      </c>
      <c r="G505" s="6"/>
      <c r="AA505" s="11" t="str">
        <f t="shared" si="15"/>
        <v/>
      </c>
      <c r="AB505" s="11" t="str">
        <f>IF(LEN($AA505)=0,"N",IF(LEN($AA505)&gt;1,"Error -- Availability entered in an incorrect format",IF($AA505=#REF!,$AA505,IF($AA505=#REF!,$AA505,IF($AA505=#REF!,$AA505,IF($AA505=#REF!,$AA505,IF($AA505=#REF!,$AA505,IF($AA505=#REF!,$AA505,"Error -- Availability entered in an incorrect format"))))))))</f>
        <v>N</v>
      </c>
    </row>
    <row r="506" spans="1:28" s="11" customFormat="1" x14ac:dyDescent="0.25">
      <c r="A506" s="7">
        <v>494</v>
      </c>
      <c r="B506" s="6"/>
      <c r="C506" s="10"/>
      <c r="D506" s="7"/>
      <c r="E506" s="10"/>
      <c r="F506" s="124" t="e">
        <f t="shared" si="14"/>
        <v>#REF!</v>
      </c>
      <c r="G506" s="6"/>
      <c r="AA506" s="11" t="str">
        <f t="shared" si="15"/>
        <v/>
      </c>
      <c r="AB506" s="11" t="str">
        <f>IF(LEN($AA506)=0,"N",IF(LEN($AA506)&gt;1,"Error -- Availability entered in an incorrect format",IF($AA506=#REF!,$AA506,IF($AA506=#REF!,$AA506,IF($AA506=#REF!,$AA506,IF($AA506=#REF!,$AA506,IF($AA506=#REF!,$AA506,IF($AA506=#REF!,$AA506,"Error -- Availability entered in an incorrect format"))))))))</f>
        <v>N</v>
      </c>
    </row>
    <row r="507" spans="1:28" s="11" customFormat="1" x14ac:dyDescent="0.25">
      <c r="A507" s="7">
        <v>495</v>
      </c>
      <c r="B507" s="6"/>
      <c r="C507" s="10"/>
      <c r="D507" s="7"/>
      <c r="E507" s="10"/>
      <c r="F507" s="124" t="e">
        <f t="shared" si="14"/>
        <v>#REF!</v>
      </c>
      <c r="G507" s="6"/>
      <c r="AA507" s="11" t="str">
        <f t="shared" si="15"/>
        <v/>
      </c>
      <c r="AB507" s="11" t="str">
        <f>IF(LEN($AA507)=0,"N",IF(LEN($AA507)&gt;1,"Error -- Availability entered in an incorrect format",IF($AA507=#REF!,$AA507,IF($AA507=#REF!,$AA507,IF($AA507=#REF!,$AA507,IF($AA507=#REF!,$AA507,IF($AA507=#REF!,$AA507,IF($AA507=#REF!,$AA507,"Error -- Availability entered in an incorrect format"))))))))</f>
        <v>N</v>
      </c>
    </row>
    <row r="508" spans="1:28" s="11" customFormat="1" x14ac:dyDescent="0.25">
      <c r="A508" s="7">
        <v>496</v>
      </c>
      <c r="B508" s="6"/>
      <c r="C508" s="10"/>
      <c r="D508" s="7"/>
      <c r="E508" s="10"/>
      <c r="F508" s="124" t="e">
        <f t="shared" si="14"/>
        <v>#REF!</v>
      </c>
      <c r="G508" s="6"/>
      <c r="AA508" s="11" t="str">
        <f t="shared" si="15"/>
        <v/>
      </c>
      <c r="AB508" s="11" t="str">
        <f>IF(LEN($AA508)=0,"N",IF(LEN($AA508)&gt;1,"Error -- Availability entered in an incorrect format",IF($AA508=#REF!,$AA508,IF($AA508=#REF!,$AA508,IF($AA508=#REF!,$AA508,IF($AA508=#REF!,$AA508,IF($AA508=#REF!,$AA508,IF($AA508=#REF!,$AA508,"Error -- Availability entered in an incorrect format"))))))))</f>
        <v>N</v>
      </c>
    </row>
    <row r="509" spans="1:28" s="11" customFormat="1" x14ac:dyDescent="0.25">
      <c r="A509" s="7">
        <v>497</v>
      </c>
      <c r="B509" s="6"/>
      <c r="C509" s="10"/>
      <c r="D509" s="7"/>
      <c r="E509" s="10"/>
      <c r="F509" s="124" t="e">
        <f t="shared" si="14"/>
        <v>#REF!</v>
      </c>
      <c r="G509" s="6"/>
      <c r="AA509" s="11" t="str">
        <f t="shared" si="15"/>
        <v/>
      </c>
      <c r="AB509" s="11" t="str">
        <f>IF(LEN($AA509)=0,"N",IF(LEN($AA509)&gt;1,"Error -- Availability entered in an incorrect format",IF($AA509=#REF!,$AA509,IF($AA509=#REF!,$AA509,IF($AA509=#REF!,$AA509,IF($AA509=#REF!,$AA509,IF($AA509=#REF!,$AA509,IF($AA509=#REF!,$AA509,"Error -- Availability entered in an incorrect format"))))))))</f>
        <v>N</v>
      </c>
    </row>
    <row r="510" spans="1:28" s="11" customFormat="1" x14ac:dyDescent="0.25">
      <c r="A510" s="7">
        <v>498</v>
      </c>
      <c r="B510" s="6"/>
      <c r="C510" s="10"/>
      <c r="D510" s="7"/>
      <c r="E510" s="10"/>
      <c r="F510" s="124" t="e">
        <f t="shared" si="14"/>
        <v>#REF!</v>
      </c>
      <c r="G510" s="6"/>
      <c r="AA510" s="11" t="str">
        <f t="shared" si="15"/>
        <v/>
      </c>
      <c r="AB510" s="11" t="str">
        <f>IF(LEN($AA510)=0,"N",IF(LEN($AA510)&gt;1,"Error -- Availability entered in an incorrect format",IF($AA510=#REF!,$AA510,IF($AA510=#REF!,$AA510,IF($AA510=#REF!,$AA510,IF($AA510=#REF!,$AA510,IF($AA510=#REF!,$AA510,IF($AA510=#REF!,$AA510,"Error -- Availability entered in an incorrect format"))))))))</f>
        <v>N</v>
      </c>
    </row>
    <row r="511" spans="1:28" s="11" customFormat="1" x14ac:dyDescent="0.25">
      <c r="A511" s="7">
        <v>499</v>
      </c>
      <c r="B511" s="6"/>
      <c r="C511" s="10"/>
      <c r="D511" s="7"/>
      <c r="E511" s="10"/>
      <c r="F511" s="124" t="e">
        <f t="shared" si="14"/>
        <v>#REF!</v>
      </c>
      <c r="G511" s="6"/>
      <c r="AA511" s="11" t="str">
        <f t="shared" si="15"/>
        <v/>
      </c>
      <c r="AB511" s="11" t="str">
        <f>IF(LEN($AA511)=0,"N",IF(LEN($AA511)&gt;1,"Error -- Availability entered in an incorrect format",IF($AA511=#REF!,$AA511,IF($AA511=#REF!,$AA511,IF($AA511=#REF!,$AA511,IF($AA511=#REF!,$AA511,IF($AA511=#REF!,$AA511,IF($AA511=#REF!,$AA511,"Error -- Availability entered in an incorrect format"))))))))</f>
        <v>N</v>
      </c>
    </row>
    <row r="512" spans="1:28" s="11" customFormat="1" x14ac:dyDescent="0.25">
      <c r="A512" s="7">
        <v>500</v>
      </c>
      <c r="B512" s="6"/>
      <c r="C512" s="10"/>
      <c r="D512" s="7"/>
      <c r="E512" s="10"/>
      <c r="F512" s="124" t="e">
        <f t="shared" si="14"/>
        <v>#REF!</v>
      </c>
      <c r="G512" s="6"/>
      <c r="AA512" s="11" t="str">
        <f t="shared" si="15"/>
        <v/>
      </c>
      <c r="AB512" s="11" t="str">
        <f>IF(LEN($AA512)=0,"N",IF(LEN($AA512)&gt;1,"Error -- Availability entered in an incorrect format",IF($AA512=#REF!,$AA512,IF($AA512=#REF!,$AA512,IF($AA512=#REF!,$AA512,IF($AA512=#REF!,$AA512,IF($AA512=#REF!,$AA512,IF($AA512=#REF!,$AA512,"Error -- Availability entered in an incorrect format"))))))))</f>
        <v>N</v>
      </c>
    </row>
    <row r="513" spans="1:28" s="11" customFormat="1" x14ac:dyDescent="0.25">
      <c r="A513" s="7">
        <v>501</v>
      </c>
      <c r="B513" s="6"/>
      <c r="C513" s="10"/>
      <c r="D513" s="7"/>
      <c r="E513" s="10"/>
      <c r="F513" s="124" t="e">
        <f t="shared" si="14"/>
        <v>#REF!</v>
      </c>
      <c r="G513" s="6"/>
      <c r="AA513" s="11" t="str">
        <f t="shared" si="15"/>
        <v/>
      </c>
      <c r="AB513" s="11" t="str">
        <f>IF(LEN($AA513)=0,"N",IF(LEN($AA513)&gt;1,"Error -- Availability entered in an incorrect format",IF($AA513=#REF!,$AA513,IF($AA513=#REF!,$AA513,IF($AA513=#REF!,$AA513,IF($AA513=#REF!,$AA513,IF($AA513=#REF!,$AA513,IF($AA513=#REF!,$AA513,"Error -- Availability entered in an incorrect format"))))))))</f>
        <v>N</v>
      </c>
    </row>
    <row r="514" spans="1:28" s="11" customFormat="1" x14ac:dyDescent="0.25">
      <c r="A514" s="7">
        <v>502</v>
      </c>
      <c r="B514" s="6"/>
      <c r="C514" s="10"/>
      <c r="D514" s="7"/>
      <c r="E514" s="10"/>
      <c r="F514" s="124" t="e">
        <f t="shared" si="14"/>
        <v>#REF!</v>
      </c>
      <c r="G514" s="6"/>
      <c r="AA514" s="11" t="str">
        <f t="shared" si="15"/>
        <v/>
      </c>
      <c r="AB514" s="11" t="str">
        <f>IF(LEN($AA514)=0,"N",IF(LEN($AA514)&gt;1,"Error -- Availability entered in an incorrect format",IF($AA514=#REF!,$AA514,IF($AA514=#REF!,$AA514,IF($AA514=#REF!,$AA514,IF($AA514=#REF!,$AA514,IF($AA514=#REF!,$AA514,IF($AA514=#REF!,$AA514,"Error -- Availability entered in an incorrect format"))))))))</f>
        <v>N</v>
      </c>
    </row>
    <row r="515" spans="1:28" s="11" customFormat="1" x14ac:dyDescent="0.25">
      <c r="A515" s="7">
        <v>503</v>
      </c>
      <c r="B515" s="6"/>
      <c r="C515" s="10"/>
      <c r="D515" s="7"/>
      <c r="E515" s="10"/>
      <c r="F515" s="124" t="e">
        <f t="shared" si="14"/>
        <v>#REF!</v>
      </c>
      <c r="G515" s="6"/>
      <c r="AA515" s="11" t="str">
        <f t="shared" si="15"/>
        <v/>
      </c>
      <c r="AB515" s="11" t="str">
        <f>IF(LEN($AA515)=0,"N",IF(LEN($AA515)&gt;1,"Error -- Availability entered in an incorrect format",IF($AA515=#REF!,$AA515,IF($AA515=#REF!,$AA515,IF($AA515=#REF!,$AA515,IF($AA515=#REF!,$AA515,IF($AA515=#REF!,$AA515,IF($AA515=#REF!,$AA515,"Error -- Availability entered in an incorrect format"))))))))</f>
        <v>N</v>
      </c>
    </row>
    <row r="516" spans="1:28" s="11" customFormat="1" x14ac:dyDescent="0.25">
      <c r="A516" s="7">
        <v>504</v>
      </c>
      <c r="B516" s="6"/>
      <c r="C516" s="10"/>
      <c r="D516" s="7"/>
      <c r="E516" s="10"/>
      <c r="F516" s="124" t="e">
        <f t="shared" si="14"/>
        <v>#REF!</v>
      </c>
      <c r="G516" s="6"/>
      <c r="AA516" s="11" t="str">
        <f t="shared" si="15"/>
        <v/>
      </c>
      <c r="AB516" s="11" t="str">
        <f>IF(LEN($AA516)=0,"N",IF(LEN($AA516)&gt;1,"Error -- Availability entered in an incorrect format",IF($AA516=#REF!,$AA516,IF($AA516=#REF!,$AA516,IF($AA516=#REF!,$AA516,IF($AA516=#REF!,$AA516,IF($AA516=#REF!,$AA516,IF($AA516=#REF!,$AA516,"Error -- Availability entered in an incorrect format"))))))))</f>
        <v>N</v>
      </c>
    </row>
    <row r="517" spans="1:28" s="11" customFormat="1" x14ac:dyDescent="0.25">
      <c r="A517" s="7">
        <v>505</v>
      </c>
      <c r="B517" s="6"/>
      <c r="C517" s="10"/>
      <c r="D517" s="7"/>
      <c r="E517" s="10"/>
      <c r="F517" s="124" t="e">
        <f t="shared" si="14"/>
        <v>#REF!</v>
      </c>
      <c r="G517" s="6"/>
      <c r="AA517" s="11" t="str">
        <f t="shared" si="15"/>
        <v/>
      </c>
      <c r="AB517" s="11" t="str">
        <f>IF(LEN($AA517)=0,"N",IF(LEN($AA517)&gt;1,"Error -- Availability entered in an incorrect format",IF($AA517=#REF!,$AA517,IF($AA517=#REF!,$AA517,IF($AA517=#REF!,$AA517,IF($AA517=#REF!,$AA517,IF($AA517=#REF!,$AA517,IF($AA517=#REF!,$AA517,"Error -- Availability entered in an incorrect format"))))))))</f>
        <v>N</v>
      </c>
    </row>
    <row r="518" spans="1:28" s="11" customFormat="1" x14ac:dyDescent="0.25">
      <c r="A518" s="7">
        <v>506</v>
      </c>
      <c r="B518" s="6"/>
      <c r="C518" s="10"/>
      <c r="D518" s="7"/>
      <c r="E518" s="10"/>
      <c r="F518" s="124" t="e">
        <f t="shared" si="14"/>
        <v>#REF!</v>
      </c>
      <c r="G518" s="6"/>
      <c r="AA518" s="11" t="str">
        <f t="shared" si="15"/>
        <v/>
      </c>
      <c r="AB518" s="11" t="str">
        <f>IF(LEN($AA518)=0,"N",IF(LEN($AA518)&gt;1,"Error -- Availability entered in an incorrect format",IF($AA518=#REF!,$AA518,IF($AA518=#REF!,$AA518,IF($AA518=#REF!,$AA518,IF($AA518=#REF!,$AA518,IF($AA518=#REF!,$AA518,IF($AA518=#REF!,$AA518,"Error -- Availability entered in an incorrect format"))))))))</f>
        <v>N</v>
      </c>
    </row>
    <row r="519" spans="1:28" s="11" customFormat="1" x14ac:dyDescent="0.25">
      <c r="A519" s="7">
        <v>507</v>
      </c>
      <c r="B519" s="6"/>
      <c r="C519" s="10"/>
      <c r="D519" s="7"/>
      <c r="E519" s="10"/>
      <c r="F519" s="124" t="e">
        <f t="shared" si="14"/>
        <v>#REF!</v>
      </c>
      <c r="G519" s="6"/>
      <c r="AA519" s="11" t="str">
        <f t="shared" si="15"/>
        <v/>
      </c>
      <c r="AB519" s="11" t="str">
        <f>IF(LEN($AA519)=0,"N",IF(LEN($AA519)&gt;1,"Error -- Availability entered in an incorrect format",IF($AA519=#REF!,$AA519,IF($AA519=#REF!,$AA519,IF($AA519=#REF!,$AA519,IF($AA519=#REF!,$AA519,IF($AA519=#REF!,$AA519,IF($AA519=#REF!,$AA519,"Error -- Availability entered in an incorrect format"))))))))</f>
        <v>N</v>
      </c>
    </row>
    <row r="520" spans="1:28" s="11" customFormat="1" x14ac:dyDescent="0.25">
      <c r="A520" s="7">
        <v>508</v>
      </c>
      <c r="B520" s="6"/>
      <c r="C520" s="10"/>
      <c r="D520" s="7"/>
      <c r="E520" s="10"/>
      <c r="F520" s="124" t="e">
        <f t="shared" si="14"/>
        <v>#REF!</v>
      </c>
      <c r="G520" s="6"/>
      <c r="AA520" s="11" t="str">
        <f t="shared" si="15"/>
        <v/>
      </c>
      <c r="AB520" s="11" t="str">
        <f>IF(LEN($AA520)=0,"N",IF(LEN($AA520)&gt;1,"Error -- Availability entered in an incorrect format",IF($AA520=#REF!,$AA520,IF($AA520=#REF!,$AA520,IF($AA520=#REF!,$AA520,IF($AA520=#REF!,$AA520,IF($AA520=#REF!,$AA520,IF($AA520=#REF!,$AA520,"Error -- Availability entered in an incorrect format"))))))))</f>
        <v>N</v>
      </c>
    </row>
    <row r="521" spans="1:28" s="11" customFormat="1" x14ac:dyDescent="0.25">
      <c r="A521" s="7">
        <v>509</v>
      </c>
      <c r="B521" s="6"/>
      <c r="C521" s="10"/>
      <c r="D521" s="7"/>
      <c r="E521" s="10"/>
      <c r="F521" s="124" t="e">
        <f t="shared" si="14"/>
        <v>#REF!</v>
      </c>
      <c r="G521" s="6"/>
      <c r="AA521" s="11" t="str">
        <f t="shared" si="15"/>
        <v/>
      </c>
      <c r="AB521" s="11" t="str">
        <f>IF(LEN($AA521)=0,"N",IF(LEN($AA521)&gt;1,"Error -- Availability entered in an incorrect format",IF($AA521=#REF!,$AA521,IF($AA521=#REF!,$AA521,IF($AA521=#REF!,$AA521,IF($AA521=#REF!,$AA521,IF($AA521=#REF!,$AA521,IF($AA521=#REF!,$AA521,"Error -- Availability entered in an incorrect format"))))))))</f>
        <v>N</v>
      </c>
    </row>
    <row r="522" spans="1:28" s="11" customFormat="1" x14ac:dyDescent="0.25">
      <c r="A522" s="7">
        <v>510</v>
      </c>
      <c r="B522" s="6"/>
      <c r="C522" s="10"/>
      <c r="D522" s="7"/>
      <c r="E522" s="10"/>
      <c r="F522" s="124" t="e">
        <f t="shared" si="14"/>
        <v>#REF!</v>
      </c>
      <c r="G522" s="6"/>
      <c r="AA522" s="11" t="str">
        <f t="shared" si="15"/>
        <v/>
      </c>
      <c r="AB522" s="11" t="str">
        <f>IF(LEN($AA522)=0,"N",IF(LEN($AA522)&gt;1,"Error -- Availability entered in an incorrect format",IF($AA522=#REF!,$AA522,IF($AA522=#REF!,$AA522,IF($AA522=#REF!,$AA522,IF($AA522=#REF!,$AA522,IF($AA522=#REF!,$AA522,IF($AA522=#REF!,$AA522,"Error -- Availability entered in an incorrect format"))))))))</f>
        <v>N</v>
      </c>
    </row>
    <row r="523" spans="1:28" s="11" customFormat="1" x14ac:dyDescent="0.25">
      <c r="A523" s="7">
        <v>511</v>
      </c>
      <c r="B523" s="6"/>
      <c r="C523" s="10"/>
      <c r="D523" s="7"/>
      <c r="E523" s="10"/>
      <c r="F523" s="124" t="e">
        <f t="shared" si="14"/>
        <v>#REF!</v>
      </c>
      <c r="G523" s="6"/>
      <c r="AA523" s="11" t="str">
        <f t="shared" si="15"/>
        <v/>
      </c>
      <c r="AB523" s="11" t="str">
        <f>IF(LEN($AA523)=0,"N",IF(LEN($AA523)&gt;1,"Error -- Availability entered in an incorrect format",IF($AA523=#REF!,$AA523,IF($AA523=#REF!,$AA523,IF($AA523=#REF!,$AA523,IF($AA523=#REF!,$AA523,IF($AA523=#REF!,$AA523,IF($AA523=#REF!,$AA523,"Error -- Availability entered in an incorrect format"))))))))</f>
        <v>N</v>
      </c>
    </row>
    <row r="524" spans="1:28" s="11" customFormat="1" x14ac:dyDescent="0.25">
      <c r="A524" s="7">
        <v>512</v>
      </c>
      <c r="B524" s="6"/>
      <c r="C524" s="10"/>
      <c r="D524" s="7"/>
      <c r="E524" s="10"/>
      <c r="F524" s="124" t="e">
        <f t="shared" si="14"/>
        <v>#REF!</v>
      </c>
      <c r="G524" s="6"/>
      <c r="AA524" s="11" t="str">
        <f t="shared" si="15"/>
        <v/>
      </c>
      <c r="AB524" s="11" t="str">
        <f>IF(LEN($AA524)=0,"N",IF(LEN($AA524)&gt;1,"Error -- Availability entered in an incorrect format",IF($AA524=#REF!,$AA524,IF($AA524=#REF!,$AA524,IF($AA524=#REF!,$AA524,IF($AA524=#REF!,$AA524,IF($AA524=#REF!,$AA524,IF($AA524=#REF!,$AA524,"Error -- Availability entered in an incorrect format"))))))))</f>
        <v>N</v>
      </c>
    </row>
    <row r="525" spans="1:28" s="11" customFormat="1" x14ac:dyDescent="0.25">
      <c r="A525" s="7">
        <v>513</v>
      </c>
      <c r="B525" s="6"/>
      <c r="C525" s="10"/>
      <c r="D525" s="7"/>
      <c r="E525" s="10"/>
      <c r="F525" s="124" t="e">
        <f t="shared" si="14"/>
        <v>#REF!</v>
      </c>
      <c r="G525" s="6"/>
      <c r="AA525" s="11" t="str">
        <f t="shared" si="15"/>
        <v/>
      </c>
      <c r="AB525" s="11" t="str">
        <f>IF(LEN($AA525)=0,"N",IF(LEN($AA525)&gt;1,"Error -- Availability entered in an incorrect format",IF($AA525=#REF!,$AA525,IF($AA525=#REF!,$AA525,IF($AA525=#REF!,$AA525,IF($AA525=#REF!,$AA525,IF($AA525=#REF!,$AA525,IF($AA525=#REF!,$AA525,"Error -- Availability entered in an incorrect format"))))))))</f>
        <v>N</v>
      </c>
    </row>
    <row r="526" spans="1:28" s="11" customFormat="1" x14ac:dyDescent="0.25">
      <c r="A526" s="7">
        <v>514</v>
      </c>
      <c r="B526" s="6"/>
      <c r="C526" s="10"/>
      <c r="D526" s="7"/>
      <c r="E526" s="10"/>
      <c r="F526" s="124" t="e">
        <f t="shared" ref="F526:F589" si="16">IF($D$10=$A$9,"N/A",$D$10)</f>
        <v>#REF!</v>
      </c>
      <c r="G526" s="6"/>
      <c r="AA526" s="11" t="str">
        <f t="shared" ref="AA526:AA589" si="17">TRIM($D526)</f>
        <v/>
      </c>
      <c r="AB526" s="11" t="str">
        <f>IF(LEN($AA526)=0,"N",IF(LEN($AA526)&gt;1,"Error -- Availability entered in an incorrect format",IF($AA526=#REF!,$AA526,IF($AA526=#REF!,$AA526,IF($AA526=#REF!,$AA526,IF($AA526=#REF!,$AA526,IF($AA526=#REF!,$AA526,IF($AA526=#REF!,$AA526,"Error -- Availability entered in an incorrect format"))))))))</f>
        <v>N</v>
      </c>
    </row>
    <row r="527" spans="1:28" s="11" customFormat="1" x14ac:dyDescent="0.25">
      <c r="A527" s="7">
        <v>515</v>
      </c>
      <c r="B527" s="6"/>
      <c r="C527" s="10"/>
      <c r="D527" s="7"/>
      <c r="E527" s="10"/>
      <c r="F527" s="124" t="e">
        <f t="shared" si="16"/>
        <v>#REF!</v>
      </c>
      <c r="G527" s="6"/>
      <c r="AA527" s="11" t="str">
        <f t="shared" si="17"/>
        <v/>
      </c>
      <c r="AB527" s="11" t="str">
        <f>IF(LEN($AA527)=0,"N",IF(LEN($AA527)&gt;1,"Error -- Availability entered in an incorrect format",IF($AA527=#REF!,$AA527,IF($AA527=#REF!,$AA527,IF($AA527=#REF!,$AA527,IF($AA527=#REF!,$AA527,IF($AA527=#REF!,$AA527,IF($AA527=#REF!,$AA527,"Error -- Availability entered in an incorrect format"))))))))</f>
        <v>N</v>
      </c>
    </row>
    <row r="528" spans="1:28" s="11" customFormat="1" x14ac:dyDescent="0.25">
      <c r="A528" s="7">
        <v>516</v>
      </c>
      <c r="B528" s="6"/>
      <c r="C528" s="10"/>
      <c r="D528" s="7"/>
      <c r="E528" s="10"/>
      <c r="F528" s="124" t="e">
        <f t="shared" si="16"/>
        <v>#REF!</v>
      </c>
      <c r="G528" s="6"/>
      <c r="AA528" s="11" t="str">
        <f t="shared" si="17"/>
        <v/>
      </c>
      <c r="AB528" s="11" t="str">
        <f>IF(LEN($AA528)=0,"N",IF(LEN($AA528)&gt;1,"Error -- Availability entered in an incorrect format",IF($AA528=#REF!,$AA528,IF($AA528=#REF!,$AA528,IF($AA528=#REF!,$AA528,IF($AA528=#REF!,$AA528,IF($AA528=#REF!,$AA528,IF($AA528=#REF!,$AA528,"Error -- Availability entered in an incorrect format"))))))))</f>
        <v>N</v>
      </c>
    </row>
    <row r="529" spans="1:28" s="11" customFormat="1" x14ac:dyDescent="0.25">
      <c r="A529" s="7">
        <v>517</v>
      </c>
      <c r="B529" s="6"/>
      <c r="C529" s="10"/>
      <c r="D529" s="7"/>
      <c r="E529" s="10"/>
      <c r="F529" s="124" t="e">
        <f t="shared" si="16"/>
        <v>#REF!</v>
      </c>
      <c r="G529" s="6"/>
      <c r="AA529" s="11" t="str">
        <f t="shared" si="17"/>
        <v/>
      </c>
      <c r="AB529" s="11" t="str">
        <f>IF(LEN($AA529)=0,"N",IF(LEN($AA529)&gt;1,"Error -- Availability entered in an incorrect format",IF($AA529=#REF!,$AA529,IF($AA529=#REF!,$AA529,IF($AA529=#REF!,$AA529,IF($AA529=#REF!,$AA529,IF($AA529=#REF!,$AA529,IF($AA529=#REF!,$AA529,"Error -- Availability entered in an incorrect format"))))))))</f>
        <v>N</v>
      </c>
    </row>
    <row r="530" spans="1:28" s="11" customFormat="1" x14ac:dyDescent="0.25">
      <c r="A530" s="7">
        <v>518</v>
      </c>
      <c r="B530" s="6"/>
      <c r="C530" s="10"/>
      <c r="D530" s="7"/>
      <c r="E530" s="10"/>
      <c r="F530" s="124" t="e">
        <f t="shared" si="16"/>
        <v>#REF!</v>
      </c>
      <c r="G530" s="6"/>
      <c r="AA530" s="11" t="str">
        <f t="shared" si="17"/>
        <v/>
      </c>
      <c r="AB530" s="11" t="str">
        <f>IF(LEN($AA530)=0,"N",IF(LEN($AA530)&gt;1,"Error -- Availability entered in an incorrect format",IF($AA530=#REF!,$AA530,IF($AA530=#REF!,$AA530,IF($AA530=#REF!,$AA530,IF($AA530=#REF!,$AA530,IF($AA530=#REF!,$AA530,IF($AA530=#REF!,$AA530,"Error -- Availability entered in an incorrect format"))))))))</f>
        <v>N</v>
      </c>
    </row>
    <row r="531" spans="1:28" s="11" customFormat="1" x14ac:dyDescent="0.25">
      <c r="A531" s="7">
        <v>519</v>
      </c>
      <c r="B531" s="6"/>
      <c r="C531" s="10"/>
      <c r="D531" s="7"/>
      <c r="E531" s="10"/>
      <c r="F531" s="124" t="e">
        <f t="shared" si="16"/>
        <v>#REF!</v>
      </c>
      <c r="G531" s="6"/>
      <c r="AA531" s="11" t="str">
        <f t="shared" si="17"/>
        <v/>
      </c>
      <c r="AB531" s="11" t="str">
        <f>IF(LEN($AA531)=0,"N",IF(LEN($AA531)&gt;1,"Error -- Availability entered in an incorrect format",IF($AA531=#REF!,$AA531,IF($AA531=#REF!,$AA531,IF($AA531=#REF!,$AA531,IF($AA531=#REF!,$AA531,IF($AA531=#REF!,$AA531,IF($AA531=#REF!,$AA531,"Error -- Availability entered in an incorrect format"))))))))</f>
        <v>N</v>
      </c>
    </row>
    <row r="532" spans="1:28" s="11" customFormat="1" x14ac:dyDescent="0.25">
      <c r="A532" s="7">
        <v>520</v>
      </c>
      <c r="B532" s="6"/>
      <c r="C532" s="10"/>
      <c r="D532" s="7"/>
      <c r="E532" s="10"/>
      <c r="F532" s="124" t="e">
        <f t="shared" si="16"/>
        <v>#REF!</v>
      </c>
      <c r="G532" s="6"/>
      <c r="AA532" s="11" t="str">
        <f t="shared" si="17"/>
        <v/>
      </c>
      <c r="AB532" s="11" t="str">
        <f>IF(LEN($AA532)=0,"N",IF(LEN($AA532)&gt;1,"Error -- Availability entered in an incorrect format",IF($AA532=#REF!,$AA532,IF($AA532=#REF!,$AA532,IF($AA532=#REF!,$AA532,IF($AA532=#REF!,$AA532,IF($AA532=#REF!,$AA532,IF($AA532=#REF!,$AA532,"Error -- Availability entered in an incorrect format"))))))))</f>
        <v>N</v>
      </c>
    </row>
    <row r="533" spans="1:28" s="11" customFormat="1" x14ac:dyDescent="0.25">
      <c r="A533" s="7">
        <v>521</v>
      </c>
      <c r="B533" s="6"/>
      <c r="C533" s="10"/>
      <c r="D533" s="7"/>
      <c r="E533" s="10"/>
      <c r="F533" s="124" t="e">
        <f t="shared" si="16"/>
        <v>#REF!</v>
      </c>
      <c r="G533" s="6"/>
      <c r="AA533" s="11" t="str">
        <f t="shared" si="17"/>
        <v/>
      </c>
      <c r="AB533" s="11" t="str">
        <f>IF(LEN($AA533)=0,"N",IF(LEN($AA533)&gt;1,"Error -- Availability entered in an incorrect format",IF($AA533=#REF!,$AA533,IF($AA533=#REF!,$AA533,IF($AA533=#REF!,$AA533,IF($AA533=#REF!,$AA533,IF($AA533=#REF!,$AA533,IF($AA533=#REF!,$AA533,"Error -- Availability entered in an incorrect format"))))))))</f>
        <v>N</v>
      </c>
    </row>
    <row r="534" spans="1:28" s="11" customFormat="1" x14ac:dyDescent="0.25">
      <c r="A534" s="7">
        <v>522</v>
      </c>
      <c r="B534" s="6"/>
      <c r="C534" s="10"/>
      <c r="D534" s="7"/>
      <c r="E534" s="10"/>
      <c r="F534" s="124" t="e">
        <f t="shared" si="16"/>
        <v>#REF!</v>
      </c>
      <c r="G534" s="6"/>
      <c r="AA534" s="11" t="str">
        <f t="shared" si="17"/>
        <v/>
      </c>
      <c r="AB534" s="11" t="str">
        <f>IF(LEN($AA534)=0,"N",IF(LEN($AA534)&gt;1,"Error -- Availability entered in an incorrect format",IF($AA534=#REF!,$AA534,IF($AA534=#REF!,$AA534,IF($AA534=#REF!,$AA534,IF($AA534=#REF!,$AA534,IF($AA534=#REF!,$AA534,IF($AA534=#REF!,$AA534,"Error -- Availability entered in an incorrect format"))))))))</f>
        <v>N</v>
      </c>
    </row>
    <row r="535" spans="1:28" s="11" customFormat="1" x14ac:dyDescent="0.25">
      <c r="A535" s="7">
        <v>523</v>
      </c>
      <c r="B535" s="6"/>
      <c r="C535" s="10"/>
      <c r="D535" s="7"/>
      <c r="E535" s="10"/>
      <c r="F535" s="124" t="e">
        <f t="shared" si="16"/>
        <v>#REF!</v>
      </c>
      <c r="G535" s="6"/>
      <c r="AA535" s="11" t="str">
        <f t="shared" si="17"/>
        <v/>
      </c>
      <c r="AB535" s="11" t="str">
        <f>IF(LEN($AA535)=0,"N",IF(LEN($AA535)&gt;1,"Error -- Availability entered in an incorrect format",IF($AA535=#REF!,$AA535,IF($AA535=#REF!,$AA535,IF($AA535=#REF!,$AA535,IF($AA535=#REF!,$AA535,IF($AA535=#REF!,$AA535,IF($AA535=#REF!,$AA535,"Error -- Availability entered in an incorrect format"))))))))</f>
        <v>N</v>
      </c>
    </row>
    <row r="536" spans="1:28" s="11" customFormat="1" x14ac:dyDescent="0.25">
      <c r="A536" s="7">
        <v>524</v>
      </c>
      <c r="B536" s="6"/>
      <c r="C536" s="10"/>
      <c r="D536" s="7"/>
      <c r="E536" s="10"/>
      <c r="F536" s="124" t="e">
        <f t="shared" si="16"/>
        <v>#REF!</v>
      </c>
      <c r="G536" s="6"/>
      <c r="AA536" s="11" t="str">
        <f t="shared" si="17"/>
        <v/>
      </c>
      <c r="AB536" s="11" t="str">
        <f>IF(LEN($AA536)=0,"N",IF(LEN($AA536)&gt;1,"Error -- Availability entered in an incorrect format",IF($AA536=#REF!,$AA536,IF($AA536=#REF!,$AA536,IF($AA536=#REF!,$AA536,IF($AA536=#REF!,$AA536,IF($AA536=#REF!,$AA536,IF($AA536=#REF!,$AA536,"Error -- Availability entered in an incorrect format"))))))))</f>
        <v>N</v>
      </c>
    </row>
    <row r="537" spans="1:28" s="11" customFormat="1" x14ac:dyDescent="0.25">
      <c r="A537" s="7">
        <v>525</v>
      </c>
      <c r="B537" s="6"/>
      <c r="C537" s="10"/>
      <c r="D537" s="7"/>
      <c r="E537" s="10"/>
      <c r="F537" s="124" t="e">
        <f t="shared" si="16"/>
        <v>#REF!</v>
      </c>
      <c r="G537" s="6"/>
      <c r="AA537" s="11" t="str">
        <f t="shared" si="17"/>
        <v/>
      </c>
      <c r="AB537" s="11" t="str">
        <f>IF(LEN($AA537)=0,"N",IF(LEN($AA537)&gt;1,"Error -- Availability entered in an incorrect format",IF($AA537=#REF!,$AA537,IF($AA537=#REF!,$AA537,IF($AA537=#REF!,$AA537,IF($AA537=#REF!,$AA537,IF($AA537=#REF!,$AA537,IF($AA537=#REF!,$AA537,"Error -- Availability entered in an incorrect format"))))))))</f>
        <v>N</v>
      </c>
    </row>
    <row r="538" spans="1:28" s="11" customFormat="1" x14ac:dyDescent="0.25">
      <c r="A538" s="7">
        <v>526</v>
      </c>
      <c r="B538" s="6"/>
      <c r="C538" s="10"/>
      <c r="D538" s="7"/>
      <c r="E538" s="10"/>
      <c r="F538" s="124" t="e">
        <f t="shared" si="16"/>
        <v>#REF!</v>
      </c>
      <c r="G538" s="6"/>
      <c r="AA538" s="11" t="str">
        <f t="shared" si="17"/>
        <v/>
      </c>
      <c r="AB538" s="11" t="str">
        <f>IF(LEN($AA538)=0,"N",IF(LEN($AA538)&gt;1,"Error -- Availability entered in an incorrect format",IF($AA538=#REF!,$AA538,IF($AA538=#REF!,$AA538,IF($AA538=#REF!,$AA538,IF($AA538=#REF!,$AA538,IF($AA538=#REF!,$AA538,IF($AA538=#REF!,$AA538,"Error -- Availability entered in an incorrect format"))))))))</f>
        <v>N</v>
      </c>
    </row>
    <row r="539" spans="1:28" s="11" customFormat="1" x14ac:dyDescent="0.25">
      <c r="A539" s="7">
        <v>527</v>
      </c>
      <c r="B539" s="6"/>
      <c r="C539" s="10"/>
      <c r="D539" s="7"/>
      <c r="E539" s="10"/>
      <c r="F539" s="124" t="e">
        <f t="shared" si="16"/>
        <v>#REF!</v>
      </c>
      <c r="G539" s="6"/>
      <c r="AA539" s="11" t="str">
        <f t="shared" si="17"/>
        <v/>
      </c>
      <c r="AB539" s="11" t="str">
        <f>IF(LEN($AA539)=0,"N",IF(LEN($AA539)&gt;1,"Error -- Availability entered in an incorrect format",IF($AA539=#REF!,$AA539,IF($AA539=#REF!,$AA539,IF($AA539=#REF!,$AA539,IF($AA539=#REF!,$AA539,IF($AA539=#REF!,$AA539,IF($AA539=#REF!,$AA539,"Error -- Availability entered in an incorrect format"))))))))</f>
        <v>N</v>
      </c>
    </row>
    <row r="540" spans="1:28" s="11" customFormat="1" x14ac:dyDescent="0.25">
      <c r="A540" s="7">
        <v>528</v>
      </c>
      <c r="B540" s="6"/>
      <c r="C540" s="10"/>
      <c r="D540" s="7"/>
      <c r="E540" s="10"/>
      <c r="F540" s="124" t="e">
        <f t="shared" si="16"/>
        <v>#REF!</v>
      </c>
      <c r="G540" s="6"/>
      <c r="AA540" s="11" t="str">
        <f t="shared" si="17"/>
        <v/>
      </c>
      <c r="AB540" s="11" t="str">
        <f>IF(LEN($AA540)=0,"N",IF(LEN($AA540)&gt;1,"Error -- Availability entered in an incorrect format",IF($AA540=#REF!,$AA540,IF($AA540=#REF!,$AA540,IF($AA540=#REF!,$AA540,IF($AA540=#REF!,$AA540,IF($AA540=#REF!,$AA540,IF($AA540=#REF!,$AA540,"Error -- Availability entered in an incorrect format"))))))))</f>
        <v>N</v>
      </c>
    </row>
    <row r="541" spans="1:28" s="11" customFormat="1" x14ac:dyDescent="0.25">
      <c r="A541" s="7">
        <v>529</v>
      </c>
      <c r="B541" s="6"/>
      <c r="C541" s="10"/>
      <c r="D541" s="7"/>
      <c r="E541" s="10"/>
      <c r="F541" s="124" t="e">
        <f t="shared" si="16"/>
        <v>#REF!</v>
      </c>
      <c r="G541" s="6"/>
      <c r="AA541" s="11" t="str">
        <f t="shared" si="17"/>
        <v/>
      </c>
      <c r="AB541" s="11" t="str">
        <f>IF(LEN($AA541)=0,"N",IF(LEN($AA541)&gt;1,"Error -- Availability entered in an incorrect format",IF($AA541=#REF!,$AA541,IF($AA541=#REF!,$AA541,IF($AA541=#REF!,$AA541,IF($AA541=#REF!,$AA541,IF($AA541=#REF!,$AA541,IF($AA541=#REF!,$AA541,"Error -- Availability entered in an incorrect format"))))))))</f>
        <v>N</v>
      </c>
    </row>
    <row r="542" spans="1:28" s="11" customFormat="1" x14ac:dyDescent="0.25">
      <c r="A542" s="7">
        <v>530</v>
      </c>
      <c r="B542" s="6"/>
      <c r="C542" s="10"/>
      <c r="D542" s="7"/>
      <c r="E542" s="10"/>
      <c r="F542" s="124" t="e">
        <f t="shared" si="16"/>
        <v>#REF!</v>
      </c>
      <c r="G542" s="6"/>
      <c r="AA542" s="11" t="str">
        <f t="shared" si="17"/>
        <v/>
      </c>
      <c r="AB542" s="11" t="str">
        <f>IF(LEN($AA542)=0,"N",IF(LEN($AA542)&gt;1,"Error -- Availability entered in an incorrect format",IF($AA542=#REF!,$AA542,IF($AA542=#REF!,$AA542,IF($AA542=#REF!,$AA542,IF($AA542=#REF!,$AA542,IF($AA542=#REF!,$AA542,IF($AA542=#REF!,$AA542,"Error -- Availability entered in an incorrect format"))))))))</f>
        <v>N</v>
      </c>
    </row>
    <row r="543" spans="1:28" s="11" customFormat="1" x14ac:dyDescent="0.25">
      <c r="A543" s="7">
        <v>531</v>
      </c>
      <c r="B543" s="6"/>
      <c r="C543" s="10"/>
      <c r="D543" s="7"/>
      <c r="E543" s="10"/>
      <c r="F543" s="124" t="e">
        <f t="shared" si="16"/>
        <v>#REF!</v>
      </c>
      <c r="G543" s="6"/>
      <c r="AA543" s="11" t="str">
        <f t="shared" si="17"/>
        <v/>
      </c>
      <c r="AB543" s="11" t="str">
        <f>IF(LEN($AA543)=0,"N",IF(LEN($AA543)&gt;1,"Error -- Availability entered in an incorrect format",IF($AA543=#REF!,$AA543,IF($AA543=#REF!,$AA543,IF($AA543=#REF!,$AA543,IF($AA543=#REF!,$AA543,IF($AA543=#REF!,$AA543,IF($AA543=#REF!,$AA543,"Error -- Availability entered in an incorrect format"))))))))</f>
        <v>N</v>
      </c>
    </row>
    <row r="544" spans="1:28" s="11" customFormat="1" x14ac:dyDescent="0.25">
      <c r="A544" s="7">
        <v>532</v>
      </c>
      <c r="B544" s="6"/>
      <c r="C544" s="10"/>
      <c r="D544" s="7"/>
      <c r="E544" s="10"/>
      <c r="F544" s="124" t="e">
        <f t="shared" si="16"/>
        <v>#REF!</v>
      </c>
      <c r="G544" s="6"/>
      <c r="AA544" s="11" t="str">
        <f t="shared" si="17"/>
        <v/>
      </c>
      <c r="AB544" s="11" t="str">
        <f>IF(LEN($AA544)=0,"N",IF(LEN($AA544)&gt;1,"Error -- Availability entered in an incorrect format",IF($AA544=#REF!,$AA544,IF($AA544=#REF!,$AA544,IF($AA544=#REF!,$AA544,IF($AA544=#REF!,$AA544,IF($AA544=#REF!,$AA544,IF($AA544=#REF!,$AA544,"Error -- Availability entered in an incorrect format"))))))))</f>
        <v>N</v>
      </c>
    </row>
    <row r="545" spans="1:28" s="11" customFormat="1" x14ac:dyDescent="0.25">
      <c r="A545" s="7">
        <v>533</v>
      </c>
      <c r="B545" s="6"/>
      <c r="C545" s="10"/>
      <c r="D545" s="7"/>
      <c r="E545" s="10"/>
      <c r="F545" s="124" t="e">
        <f t="shared" si="16"/>
        <v>#REF!</v>
      </c>
      <c r="G545" s="6"/>
      <c r="AA545" s="11" t="str">
        <f t="shared" si="17"/>
        <v/>
      </c>
      <c r="AB545" s="11" t="str">
        <f>IF(LEN($AA545)=0,"N",IF(LEN($AA545)&gt;1,"Error -- Availability entered in an incorrect format",IF($AA545=#REF!,$AA545,IF($AA545=#REF!,$AA545,IF($AA545=#REF!,$AA545,IF($AA545=#REF!,$AA545,IF($AA545=#REF!,$AA545,IF($AA545=#REF!,$AA545,"Error -- Availability entered in an incorrect format"))))))))</f>
        <v>N</v>
      </c>
    </row>
    <row r="546" spans="1:28" s="11" customFormat="1" x14ac:dyDescent="0.25">
      <c r="A546" s="7">
        <v>534</v>
      </c>
      <c r="B546" s="6"/>
      <c r="C546" s="10"/>
      <c r="D546" s="7"/>
      <c r="E546" s="10"/>
      <c r="F546" s="124" t="e">
        <f t="shared" si="16"/>
        <v>#REF!</v>
      </c>
      <c r="G546" s="6"/>
      <c r="AA546" s="11" t="str">
        <f t="shared" si="17"/>
        <v/>
      </c>
      <c r="AB546" s="11" t="str">
        <f>IF(LEN($AA546)=0,"N",IF(LEN($AA546)&gt;1,"Error -- Availability entered in an incorrect format",IF($AA546=#REF!,$AA546,IF($AA546=#REF!,$AA546,IF($AA546=#REF!,$AA546,IF($AA546=#REF!,$AA546,IF($AA546=#REF!,$AA546,IF($AA546=#REF!,$AA546,"Error -- Availability entered in an incorrect format"))))))))</f>
        <v>N</v>
      </c>
    </row>
    <row r="547" spans="1:28" s="11" customFormat="1" x14ac:dyDescent="0.25">
      <c r="A547" s="7">
        <v>535</v>
      </c>
      <c r="B547" s="6"/>
      <c r="C547" s="10"/>
      <c r="D547" s="7"/>
      <c r="E547" s="10"/>
      <c r="F547" s="124" t="e">
        <f t="shared" si="16"/>
        <v>#REF!</v>
      </c>
      <c r="G547" s="6"/>
      <c r="AA547" s="11" t="str">
        <f t="shared" si="17"/>
        <v/>
      </c>
      <c r="AB547" s="11" t="str">
        <f>IF(LEN($AA547)=0,"N",IF(LEN($AA547)&gt;1,"Error -- Availability entered in an incorrect format",IF($AA547=#REF!,$AA547,IF($AA547=#REF!,$AA547,IF($AA547=#REF!,$AA547,IF($AA547=#REF!,$AA547,IF($AA547=#REF!,$AA547,IF($AA547=#REF!,$AA547,"Error -- Availability entered in an incorrect format"))))))))</f>
        <v>N</v>
      </c>
    </row>
    <row r="548" spans="1:28" s="11" customFormat="1" x14ac:dyDescent="0.25">
      <c r="A548" s="7">
        <v>536</v>
      </c>
      <c r="B548" s="6"/>
      <c r="C548" s="10"/>
      <c r="D548" s="7"/>
      <c r="E548" s="10"/>
      <c r="F548" s="124" t="e">
        <f t="shared" si="16"/>
        <v>#REF!</v>
      </c>
      <c r="G548" s="6"/>
      <c r="AA548" s="11" t="str">
        <f t="shared" si="17"/>
        <v/>
      </c>
      <c r="AB548" s="11" t="str">
        <f>IF(LEN($AA548)=0,"N",IF(LEN($AA548)&gt;1,"Error -- Availability entered in an incorrect format",IF($AA548=#REF!,$AA548,IF($AA548=#REF!,$AA548,IF($AA548=#REF!,$AA548,IF($AA548=#REF!,$AA548,IF($AA548=#REF!,$AA548,IF($AA548=#REF!,$AA548,"Error -- Availability entered in an incorrect format"))))))))</f>
        <v>N</v>
      </c>
    </row>
    <row r="549" spans="1:28" s="11" customFormat="1" x14ac:dyDescent="0.25">
      <c r="A549" s="7">
        <v>537</v>
      </c>
      <c r="B549" s="6"/>
      <c r="C549" s="10"/>
      <c r="D549" s="7"/>
      <c r="E549" s="10"/>
      <c r="F549" s="124" t="e">
        <f t="shared" si="16"/>
        <v>#REF!</v>
      </c>
      <c r="G549" s="6"/>
      <c r="AA549" s="11" t="str">
        <f t="shared" si="17"/>
        <v/>
      </c>
      <c r="AB549" s="11" t="str">
        <f>IF(LEN($AA549)=0,"N",IF(LEN($AA549)&gt;1,"Error -- Availability entered in an incorrect format",IF($AA549=#REF!,$AA549,IF($AA549=#REF!,$AA549,IF($AA549=#REF!,$AA549,IF($AA549=#REF!,$AA549,IF($AA549=#REF!,$AA549,IF($AA549=#REF!,$AA549,"Error -- Availability entered in an incorrect format"))))))))</f>
        <v>N</v>
      </c>
    </row>
    <row r="550" spans="1:28" s="11" customFormat="1" x14ac:dyDescent="0.25">
      <c r="A550" s="7">
        <v>538</v>
      </c>
      <c r="B550" s="6"/>
      <c r="C550" s="10"/>
      <c r="D550" s="7"/>
      <c r="E550" s="10"/>
      <c r="F550" s="124" t="e">
        <f t="shared" si="16"/>
        <v>#REF!</v>
      </c>
      <c r="G550" s="6"/>
      <c r="AA550" s="11" t="str">
        <f t="shared" si="17"/>
        <v/>
      </c>
      <c r="AB550" s="11" t="str">
        <f>IF(LEN($AA550)=0,"N",IF(LEN($AA550)&gt;1,"Error -- Availability entered in an incorrect format",IF($AA550=#REF!,$AA550,IF($AA550=#REF!,$AA550,IF($AA550=#REF!,$AA550,IF($AA550=#REF!,$AA550,IF($AA550=#REF!,$AA550,IF($AA550=#REF!,$AA550,"Error -- Availability entered in an incorrect format"))))))))</f>
        <v>N</v>
      </c>
    </row>
    <row r="551" spans="1:28" s="11" customFormat="1" x14ac:dyDescent="0.25">
      <c r="A551" s="7">
        <v>539</v>
      </c>
      <c r="B551" s="6"/>
      <c r="C551" s="10"/>
      <c r="D551" s="7"/>
      <c r="E551" s="10"/>
      <c r="F551" s="124" t="e">
        <f t="shared" si="16"/>
        <v>#REF!</v>
      </c>
      <c r="G551" s="6"/>
      <c r="AA551" s="11" t="str">
        <f t="shared" si="17"/>
        <v/>
      </c>
      <c r="AB551" s="11" t="str">
        <f>IF(LEN($AA551)=0,"N",IF(LEN($AA551)&gt;1,"Error -- Availability entered in an incorrect format",IF($AA551=#REF!,$AA551,IF($AA551=#REF!,$AA551,IF($AA551=#REF!,$AA551,IF($AA551=#REF!,$AA551,IF($AA551=#REF!,$AA551,IF($AA551=#REF!,$AA551,"Error -- Availability entered in an incorrect format"))))))))</f>
        <v>N</v>
      </c>
    </row>
    <row r="552" spans="1:28" s="11" customFormat="1" x14ac:dyDescent="0.25">
      <c r="A552" s="7">
        <v>540</v>
      </c>
      <c r="B552" s="6"/>
      <c r="C552" s="10"/>
      <c r="D552" s="7"/>
      <c r="E552" s="10"/>
      <c r="F552" s="124" t="e">
        <f t="shared" si="16"/>
        <v>#REF!</v>
      </c>
      <c r="G552" s="6"/>
      <c r="AA552" s="11" t="str">
        <f t="shared" si="17"/>
        <v/>
      </c>
      <c r="AB552" s="11" t="str">
        <f>IF(LEN($AA552)=0,"N",IF(LEN($AA552)&gt;1,"Error -- Availability entered in an incorrect format",IF($AA552=#REF!,$AA552,IF($AA552=#REF!,$AA552,IF($AA552=#REF!,$AA552,IF($AA552=#REF!,$AA552,IF($AA552=#REF!,$AA552,IF($AA552=#REF!,$AA552,"Error -- Availability entered in an incorrect format"))))))))</f>
        <v>N</v>
      </c>
    </row>
    <row r="553" spans="1:28" s="11" customFormat="1" x14ac:dyDescent="0.25">
      <c r="A553" s="7">
        <v>541</v>
      </c>
      <c r="B553" s="6"/>
      <c r="C553" s="10"/>
      <c r="D553" s="7"/>
      <c r="E553" s="10"/>
      <c r="F553" s="124" t="e">
        <f t="shared" si="16"/>
        <v>#REF!</v>
      </c>
      <c r="G553" s="6"/>
      <c r="AA553" s="11" t="str">
        <f t="shared" si="17"/>
        <v/>
      </c>
      <c r="AB553" s="11" t="str">
        <f>IF(LEN($AA553)=0,"N",IF(LEN($AA553)&gt;1,"Error -- Availability entered in an incorrect format",IF($AA553=#REF!,$AA553,IF($AA553=#REF!,$AA553,IF($AA553=#REF!,$AA553,IF($AA553=#REF!,$AA553,IF($AA553=#REF!,$AA553,IF($AA553=#REF!,$AA553,"Error -- Availability entered in an incorrect format"))))))))</f>
        <v>N</v>
      </c>
    </row>
    <row r="554" spans="1:28" s="11" customFormat="1" x14ac:dyDescent="0.25">
      <c r="A554" s="7">
        <v>542</v>
      </c>
      <c r="B554" s="6"/>
      <c r="C554" s="10"/>
      <c r="D554" s="7"/>
      <c r="E554" s="10"/>
      <c r="F554" s="124" t="e">
        <f t="shared" si="16"/>
        <v>#REF!</v>
      </c>
      <c r="G554" s="6"/>
      <c r="AA554" s="11" t="str">
        <f t="shared" si="17"/>
        <v/>
      </c>
      <c r="AB554" s="11" t="str">
        <f>IF(LEN($AA554)=0,"N",IF(LEN($AA554)&gt;1,"Error -- Availability entered in an incorrect format",IF($AA554=#REF!,$AA554,IF($AA554=#REF!,$AA554,IF($AA554=#REF!,$AA554,IF($AA554=#REF!,$AA554,IF($AA554=#REF!,$AA554,IF($AA554=#REF!,$AA554,"Error -- Availability entered in an incorrect format"))))))))</f>
        <v>N</v>
      </c>
    </row>
    <row r="555" spans="1:28" s="11" customFormat="1" x14ac:dyDescent="0.25">
      <c r="A555" s="7">
        <v>543</v>
      </c>
      <c r="B555" s="6"/>
      <c r="C555" s="10"/>
      <c r="D555" s="7"/>
      <c r="E555" s="10"/>
      <c r="F555" s="124" t="e">
        <f t="shared" si="16"/>
        <v>#REF!</v>
      </c>
      <c r="G555" s="6"/>
      <c r="AA555" s="11" t="str">
        <f t="shared" si="17"/>
        <v/>
      </c>
      <c r="AB555" s="11" t="str">
        <f>IF(LEN($AA555)=0,"N",IF(LEN($AA555)&gt;1,"Error -- Availability entered in an incorrect format",IF($AA555=#REF!,$AA555,IF($AA555=#REF!,$AA555,IF($AA555=#REF!,$AA555,IF($AA555=#REF!,$AA555,IF($AA555=#REF!,$AA555,IF($AA555=#REF!,$AA555,"Error -- Availability entered in an incorrect format"))))))))</f>
        <v>N</v>
      </c>
    </row>
    <row r="556" spans="1:28" s="11" customFormat="1" x14ac:dyDescent="0.25">
      <c r="A556" s="7">
        <v>544</v>
      </c>
      <c r="B556" s="6"/>
      <c r="C556" s="10"/>
      <c r="D556" s="7"/>
      <c r="E556" s="10"/>
      <c r="F556" s="124" t="e">
        <f t="shared" si="16"/>
        <v>#REF!</v>
      </c>
      <c r="G556" s="6"/>
      <c r="AA556" s="11" t="str">
        <f t="shared" si="17"/>
        <v/>
      </c>
      <c r="AB556" s="11" t="str">
        <f>IF(LEN($AA556)=0,"N",IF(LEN($AA556)&gt;1,"Error -- Availability entered in an incorrect format",IF($AA556=#REF!,$AA556,IF($AA556=#REF!,$AA556,IF($AA556=#REF!,$AA556,IF($AA556=#REF!,$AA556,IF($AA556=#REF!,$AA556,IF($AA556=#REF!,$AA556,"Error -- Availability entered in an incorrect format"))))))))</f>
        <v>N</v>
      </c>
    </row>
    <row r="557" spans="1:28" s="11" customFormat="1" x14ac:dyDescent="0.25">
      <c r="A557" s="7">
        <v>545</v>
      </c>
      <c r="B557" s="6"/>
      <c r="C557" s="10"/>
      <c r="D557" s="7"/>
      <c r="E557" s="10"/>
      <c r="F557" s="124" t="e">
        <f t="shared" si="16"/>
        <v>#REF!</v>
      </c>
      <c r="G557" s="6"/>
      <c r="AA557" s="11" t="str">
        <f t="shared" si="17"/>
        <v/>
      </c>
      <c r="AB557" s="11" t="str">
        <f>IF(LEN($AA557)=0,"N",IF(LEN($AA557)&gt;1,"Error -- Availability entered in an incorrect format",IF($AA557=#REF!,$AA557,IF($AA557=#REF!,$AA557,IF($AA557=#REF!,$AA557,IF($AA557=#REF!,$AA557,IF($AA557=#REF!,$AA557,IF($AA557=#REF!,$AA557,"Error -- Availability entered in an incorrect format"))))))))</f>
        <v>N</v>
      </c>
    </row>
    <row r="558" spans="1:28" s="11" customFormat="1" x14ac:dyDescent="0.25">
      <c r="A558" s="7">
        <v>546</v>
      </c>
      <c r="B558" s="6"/>
      <c r="C558" s="10"/>
      <c r="D558" s="7"/>
      <c r="E558" s="10"/>
      <c r="F558" s="124" t="e">
        <f t="shared" si="16"/>
        <v>#REF!</v>
      </c>
      <c r="G558" s="6"/>
      <c r="AA558" s="11" t="str">
        <f t="shared" si="17"/>
        <v/>
      </c>
      <c r="AB558" s="11" t="str">
        <f>IF(LEN($AA558)=0,"N",IF(LEN($AA558)&gt;1,"Error -- Availability entered in an incorrect format",IF($AA558=#REF!,$AA558,IF($AA558=#REF!,$AA558,IF($AA558=#REF!,$AA558,IF($AA558=#REF!,$AA558,IF($AA558=#REF!,$AA558,IF($AA558=#REF!,$AA558,"Error -- Availability entered in an incorrect format"))))))))</f>
        <v>N</v>
      </c>
    </row>
    <row r="559" spans="1:28" s="11" customFormat="1" x14ac:dyDescent="0.25">
      <c r="A559" s="7">
        <v>547</v>
      </c>
      <c r="B559" s="6"/>
      <c r="C559" s="10"/>
      <c r="D559" s="7"/>
      <c r="E559" s="10"/>
      <c r="F559" s="124" t="e">
        <f t="shared" si="16"/>
        <v>#REF!</v>
      </c>
      <c r="G559" s="6"/>
      <c r="AA559" s="11" t="str">
        <f t="shared" si="17"/>
        <v/>
      </c>
      <c r="AB559" s="11" t="str">
        <f>IF(LEN($AA559)=0,"N",IF(LEN($AA559)&gt;1,"Error -- Availability entered in an incorrect format",IF($AA559=#REF!,$AA559,IF($AA559=#REF!,$AA559,IF($AA559=#REF!,$AA559,IF($AA559=#REF!,$AA559,IF($AA559=#REF!,$AA559,IF($AA559=#REF!,$AA559,"Error -- Availability entered in an incorrect format"))))))))</f>
        <v>N</v>
      </c>
    </row>
    <row r="560" spans="1:28" s="11" customFormat="1" x14ac:dyDescent="0.25">
      <c r="A560" s="7">
        <v>548</v>
      </c>
      <c r="B560" s="6"/>
      <c r="C560" s="10"/>
      <c r="D560" s="7"/>
      <c r="E560" s="10"/>
      <c r="F560" s="124" t="e">
        <f t="shared" si="16"/>
        <v>#REF!</v>
      </c>
      <c r="G560" s="6"/>
      <c r="AA560" s="11" t="str">
        <f t="shared" si="17"/>
        <v/>
      </c>
      <c r="AB560" s="11" t="str">
        <f>IF(LEN($AA560)=0,"N",IF(LEN($AA560)&gt;1,"Error -- Availability entered in an incorrect format",IF($AA560=#REF!,$AA560,IF($AA560=#REF!,$AA560,IF($AA560=#REF!,$AA560,IF($AA560=#REF!,$AA560,IF($AA560=#REF!,$AA560,IF($AA560=#REF!,$AA560,"Error -- Availability entered in an incorrect format"))))))))</f>
        <v>N</v>
      </c>
    </row>
    <row r="561" spans="1:28" s="11" customFormat="1" x14ac:dyDescent="0.25">
      <c r="A561" s="7">
        <v>549</v>
      </c>
      <c r="B561" s="6"/>
      <c r="C561" s="10"/>
      <c r="D561" s="7"/>
      <c r="E561" s="10"/>
      <c r="F561" s="124" t="e">
        <f t="shared" si="16"/>
        <v>#REF!</v>
      </c>
      <c r="G561" s="6"/>
      <c r="AA561" s="11" t="str">
        <f t="shared" si="17"/>
        <v/>
      </c>
      <c r="AB561" s="11" t="str">
        <f>IF(LEN($AA561)=0,"N",IF(LEN($AA561)&gt;1,"Error -- Availability entered in an incorrect format",IF($AA561=#REF!,$AA561,IF($AA561=#REF!,$AA561,IF($AA561=#REF!,$AA561,IF($AA561=#REF!,$AA561,IF($AA561=#REF!,$AA561,IF($AA561=#REF!,$AA561,"Error -- Availability entered in an incorrect format"))))))))</f>
        <v>N</v>
      </c>
    </row>
    <row r="562" spans="1:28" s="11" customFormat="1" x14ac:dyDescent="0.25">
      <c r="A562" s="7">
        <v>550</v>
      </c>
      <c r="B562" s="6"/>
      <c r="C562" s="10"/>
      <c r="D562" s="7"/>
      <c r="E562" s="10"/>
      <c r="F562" s="124" t="e">
        <f t="shared" si="16"/>
        <v>#REF!</v>
      </c>
      <c r="G562" s="6"/>
      <c r="AA562" s="11" t="str">
        <f t="shared" si="17"/>
        <v/>
      </c>
      <c r="AB562" s="11" t="str">
        <f>IF(LEN($AA562)=0,"N",IF(LEN($AA562)&gt;1,"Error -- Availability entered in an incorrect format",IF($AA562=#REF!,$AA562,IF($AA562=#REF!,$AA562,IF($AA562=#REF!,$AA562,IF($AA562=#REF!,$AA562,IF($AA562=#REF!,$AA562,IF($AA562=#REF!,$AA562,"Error -- Availability entered in an incorrect format"))))))))</f>
        <v>N</v>
      </c>
    </row>
    <row r="563" spans="1:28" s="11" customFormat="1" x14ac:dyDescent="0.25">
      <c r="A563" s="7">
        <v>551</v>
      </c>
      <c r="B563" s="6"/>
      <c r="C563" s="10"/>
      <c r="D563" s="7"/>
      <c r="E563" s="10"/>
      <c r="F563" s="124" t="e">
        <f t="shared" si="16"/>
        <v>#REF!</v>
      </c>
      <c r="G563" s="6"/>
      <c r="AA563" s="11" t="str">
        <f t="shared" si="17"/>
        <v/>
      </c>
      <c r="AB563" s="11" t="str">
        <f>IF(LEN($AA563)=0,"N",IF(LEN($AA563)&gt;1,"Error -- Availability entered in an incorrect format",IF($AA563=#REF!,$AA563,IF($AA563=#REF!,$AA563,IF($AA563=#REF!,$AA563,IF($AA563=#REF!,$AA563,IF($AA563=#REF!,$AA563,IF($AA563=#REF!,$AA563,"Error -- Availability entered in an incorrect format"))))))))</f>
        <v>N</v>
      </c>
    </row>
    <row r="564" spans="1:28" s="11" customFormat="1" x14ac:dyDescent="0.25">
      <c r="A564" s="7">
        <v>552</v>
      </c>
      <c r="B564" s="6"/>
      <c r="C564" s="10"/>
      <c r="D564" s="7"/>
      <c r="E564" s="10"/>
      <c r="F564" s="124" t="e">
        <f t="shared" si="16"/>
        <v>#REF!</v>
      </c>
      <c r="G564" s="6"/>
      <c r="AA564" s="11" t="str">
        <f t="shared" si="17"/>
        <v/>
      </c>
      <c r="AB564" s="11" t="str">
        <f>IF(LEN($AA564)=0,"N",IF(LEN($AA564)&gt;1,"Error -- Availability entered in an incorrect format",IF($AA564=#REF!,$AA564,IF($AA564=#REF!,$AA564,IF($AA564=#REF!,$AA564,IF($AA564=#REF!,$AA564,IF($AA564=#REF!,$AA564,IF($AA564=#REF!,$AA564,"Error -- Availability entered in an incorrect format"))))))))</f>
        <v>N</v>
      </c>
    </row>
    <row r="565" spans="1:28" s="11" customFormat="1" x14ac:dyDescent="0.25">
      <c r="A565" s="7">
        <v>553</v>
      </c>
      <c r="B565" s="6"/>
      <c r="C565" s="10"/>
      <c r="D565" s="7"/>
      <c r="E565" s="10"/>
      <c r="F565" s="124" t="e">
        <f t="shared" si="16"/>
        <v>#REF!</v>
      </c>
      <c r="G565" s="6"/>
      <c r="AA565" s="11" t="str">
        <f t="shared" si="17"/>
        <v/>
      </c>
      <c r="AB565" s="11" t="str">
        <f>IF(LEN($AA565)=0,"N",IF(LEN($AA565)&gt;1,"Error -- Availability entered in an incorrect format",IF($AA565=#REF!,$AA565,IF($AA565=#REF!,$AA565,IF($AA565=#REF!,$AA565,IF($AA565=#REF!,$AA565,IF($AA565=#REF!,$AA565,IF($AA565=#REF!,$AA565,"Error -- Availability entered in an incorrect format"))))))))</f>
        <v>N</v>
      </c>
    </row>
    <row r="566" spans="1:28" s="11" customFormat="1" x14ac:dyDescent="0.25">
      <c r="A566" s="7">
        <v>554</v>
      </c>
      <c r="B566" s="6"/>
      <c r="C566" s="10"/>
      <c r="D566" s="7"/>
      <c r="E566" s="10"/>
      <c r="F566" s="124" t="e">
        <f t="shared" si="16"/>
        <v>#REF!</v>
      </c>
      <c r="G566" s="6"/>
      <c r="AA566" s="11" t="str">
        <f t="shared" si="17"/>
        <v/>
      </c>
      <c r="AB566" s="11" t="str">
        <f>IF(LEN($AA566)=0,"N",IF(LEN($AA566)&gt;1,"Error -- Availability entered in an incorrect format",IF($AA566=#REF!,$AA566,IF($AA566=#REF!,$AA566,IF($AA566=#REF!,$AA566,IF($AA566=#REF!,$AA566,IF($AA566=#REF!,$AA566,IF($AA566=#REF!,$AA566,"Error -- Availability entered in an incorrect format"))))))))</f>
        <v>N</v>
      </c>
    </row>
    <row r="567" spans="1:28" s="11" customFormat="1" x14ac:dyDescent="0.25">
      <c r="A567" s="7">
        <v>555</v>
      </c>
      <c r="B567" s="6"/>
      <c r="C567" s="10"/>
      <c r="D567" s="7"/>
      <c r="E567" s="10"/>
      <c r="F567" s="124" t="e">
        <f t="shared" si="16"/>
        <v>#REF!</v>
      </c>
      <c r="G567" s="6"/>
      <c r="AA567" s="11" t="str">
        <f t="shared" si="17"/>
        <v/>
      </c>
      <c r="AB567" s="11" t="str">
        <f>IF(LEN($AA567)=0,"N",IF(LEN($AA567)&gt;1,"Error -- Availability entered in an incorrect format",IF($AA567=#REF!,$AA567,IF($AA567=#REF!,$AA567,IF($AA567=#REF!,$AA567,IF($AA567=#REF!,$AA567,IF($AA567=#REF!,$AA567,IF($AA567=#REF!,$AA567,"Error -- Availability entered in an incorrect format"))))))))</f>
        <v>N</v>
      </c>
    </row>
    <row r="568" spans="1:28" s="11" customFormat="1" x14ac:dyDescent="0.25">
      <c r="A568" s="7">
        <v>556</v>
      </c>
      <c r="B568" s="6"/>
      <c r="C568" s="10"/>
      <c r="D568" s="7"/>
      <c r="E568" s="10"/>
      <c r="F568" s="124" t="e">
        <f t="shared" si="16"/>
        <v>#REF!</v>
      </c>
      <c r="G568" s="6"/>
      <c r="AA568" s="11" t="str">
        <f t="shared" si="17"/>
        <v/>
      </c>
      <c r="AB568" s="11" t="str">
        <f>IF(LEN($AA568)=0,"N",IF(LEN($AA568)&gt;1,"Error -- Availability entered in an incorrect format",IF($AA568=#REF!,$AA568,IF($AA568=#REF!,$AA568,IF($AA568=#REF!,$AA568,IF($AA568=#REF!,$AA568,IF($AA568=#REF!,$AA568,IF($AA568=#REF!,$AA568,"Error -- Availability entered in an incorrect format"))))))))</f>
        <v>N</v>
      </c>
    </row>
    <row r="569" spans="1:28" s="11" customFormat="1" x14ac:dyDescent="0.25">
      <c r="A569" s="7">
        <v>557</v>
      </c>
      <c r="B569" s="6"/>
      <c r="C569" s="10"/>
      <c r="D569" s="7"/>
      <c r="E569" s="10"/>
      <c r="F569" s="124" t="e">
        <f t="shared" si="16"/>
        <v>#REF!</v>
      </c>
      <c r="G569" s="6"/>
      <c r="AA569" s="11" t="str">
        <f t="shared" si="17"/>
        <v/>
      </c>
      <c r="AB569" s="11" t="str">
        <f>IF(LEN($AA569)=0,"N",IF(LEN($AA569)&gt;1,"Error -- Availability entered in an incorrect format",IF($AA569=#REF!,$AA569,IF($AA569=#REF!,$AA569,IF($AA569=#REF!,$AA569,IF($AA569=#REF!,$AA569,IF($AA569=#REF!,$AA569,IF($AA569=#REF!,$AA569,"Error -- Availability entered in an incorrect format"))))))))</f>
        <v>N</v>
      </c>
    </row>
    <row r="570" spans="1:28" s="11" customFormat="1" x14ac:dyDescent="0.25">
      <c r="A570" s="7">
        <v>558</v>
      </c>
      <c r="B570" s="6"/>
      <c r="C570" s="10"/>
      <c r="D570" s="7"/>
      <c r="E570" s="10"/>
      <c r="F570" s="124" t="e">
        <f t="shared" si="16"/>
        <v>#REF!</v>
      </c>
      <c r="G570" s="6"/>
      <c r="AA570" s="11" t="str">
        <f t="shared" si="17"/>
        <v/>
      </c>
      <c r="AB570" s="11" t="str">
        <f>IF(LEN($AA570)=0,"N",IF(LEN($AA570)&gt;1,"Error -- Availability entered in an incorrect format",IF($AA570=#REF!,$AA570,IF($AA570=#REF!,$AA570,IF($AA570=#REF!,$AA570,IF($AA570=#REF!,$AA570,IF($AA570=#REF!,$AA570,IF($AA570=#REF!,$AA570,"Error -- Availability entered in an incorrect format"))))))))</f>
        <v>N</v>
      </c>
    </row>
    <row r="571" spans="1:28" s="11" customFormat="1" x14ac:dyDescent="0.25">
      <c r="A571" s="7">
        <v>559</v>
      </c>
      <c r="B571" s="6"/>
      <c r="C571" s="10"/>
      <c r="D571" s="7"/>
      <c r="E571" s="10"/>
      <c r="F571" s="124" t="e">
        <f t="shared" si="16"/>
        <v>#REF!</v>
      </c>
      <c r="G571" s="6"/>
      <c r="AA571" s="11" t="str">
        <f t="shared" si="17"/>
        <v/>
      </c>
      <c r="AB571" s="11" t="str">
        <f>IF(LEN($AA571)=0,"N",IF(LEN($AA571)&gt;1,"Error -- Availability entered in an incorrect format",IF($AA571=#REF!,$AA571,IF($AA571=#REF!,$AA571,IF($AA571=#REF!,$AA571,IF($AA571=#REF!,$AA571,IF($AA571=#REF!,$AA571,IF($AA571=#REF!,$AA571,"Error -- Availability entered in an incorrect format"))))))))</f>
        <v>N</v>
      </c>
    </row>
    <row r="572" spans="1:28" s="11" customFormat="1" x14ac:dyDescent="0.25">
      <c r="A572" s="7">
        <v>560</v>
      </c>
      <c r="B572" s="6"/>
      <c r="C572" s="10"/>
      <c r="D572" s="7"/>
      <c r="E572" s="10"/>
      <c r="F572" s="124" t="e">
        <f t="shared" si="16"/>
        <v>#REF!</v>
      </c>
      <c r="G572" s="6"/>
      <c r="AA572" s="11" t="str">
        <f t="shared" si="17"/>
        <v/>
      </c>
      <c r="AB572" s="11" t="str">
        <f>IF(LEN($AA572)=0,"N",IF(LEN($AA572)&gt;1,"Error -- Availability entered in an incorrect format",IF($AA572=#REF!,$AA572,IF($AA572=#REF!,$AA572,IF($AA572=#REF!,$AA572,IF($AA572=#REF!,$AA572,IF($AA572=#REF!,$AA572,IF($AA572=#REF!,$AA572,"Error -- Availability entered in an incorrect format"))))))))</f>
        <v>N</v>
      </c>
    </row>
    <row r="573" spans="1:28" s="11" customFormat="1" x14ac:dyDescent="0.25">
      <c r="A573" s="7">
        <v>561</v>
      </c>
      <c r="B573" s="6"/>
      <c r="C573" s="10"/>
      <c r="D573" s="7"/>
      <c r="E573" s="10"/>
      <c r="F573" s="124" t="e">
        <f t="shared" si="16"/>
        <v>#REF!</v>
      </c>
      <c r="G573" s="6"/>
      <c r="AA573" s="11" t="str">
        <f t="shared" si="17"/>
        <v/>
      </c>
      <c r="AB573" s="11" t="str">
        <f>IF(LEN($AA573)=0,"N",IF(LEN($AA573)&gt;1,"Error -- Availability entered in an incorrect format",IF($AA573=#REF!,$AA573,IF($AA573=#REF!,$AA573,IF($AA573=#REF!,$AA573,IF($AA573=#REF!,$AA573,IF($AA573=#REF!,$AA573,IF($AA573=#REF!,$AA573,"Error -- Availability entered in an incorrect format"))))))))</f>
        <v>N</v>
      </c>
    </row>
    <row r="574" spans="1:28" s="11" customFormat="1" x14ac:dyDescent="0.25">
      <c r="A574" s="7">
        <v>562</v>
      </c>
      <c r="B574" s="6"/>
      <c r="C574" s="10"/>
      <c r="D574" s="7"/>
      <c r="E574" s="10"/>
      <c r="F574" s="124" t="e">
        <f t="shared" si="16"/>
        <v>#REF!</v>
      </c>
      <c r="G574" s="6"/>
      <c r="AA574" s="11" t="str">
        <f t="shared" si="17"/>
        <v/>
      </c>
      <c r="AB574" s="11" t="str">
        <f>IF(LEN($AA574)=0,"N",IF(LEN($AA574)&gt;1,"Error -- Availability entered in an incorrect format",IF($AA574=#REF!,$AA574,IF($AA574=#REF!,$AA574,IF($AA574=#REF!,$AA574,IF($AA574=#REF!,$AA574,IF($AA574=#REF!,$AA574,IF($AA574=#REF!,$AA574,"Error -- Availability entered in an incorrect format"))))))))</f>
        <v>N</v>
      </c>
    </row>
    <row r="575" spans="1:28" s="11" customFormat="1" x14ac:dyDescent="0.25">
      <c r="A575" s="7">
        <v>563</v>
      </c>
      <c r="B575" s="6"/>
      <c r="C575" s="10"/>
      <c r="D575" s="7"/>
      <c r="E575" s="10"/>
      <c r="F575" s="124" t="e">
        <f t="shared" si="16"/>
        <v>#REF!</v>
      </c>
      <c r="G575" s="6"/>
      <c r="AA575" s="11" t="str">
        <f t="shared" si="17"/>
        <v/>
      </c>
      <c r="AB575" s="11" t="str">
        <f>IF(LEN($AA575)=0,"N",IF(LEN($AA575)&gt;1,"Error -- Availability entered in an incorrect format",IF($AA575=#REF!,$AA575,IF($AA575=#REF!,$AA575,IF($AA575=#REF!,$AA575,IF($AA575=#REF!,$AA575,IF($AA575=#REF!,$AA575,IF($AA575=#REF!,$AA575,"Error -- Availability entered in an incorrect format"))))))))</f>
        <v>N</v>
      </c>
    </row>
    <row r="576" spans="1:28" s="11" customFormat="1" x14ac:dyDescent="0.25">
      <c r="A576" s="7">
        <v>564</v>
      </c>
      <c r="B576" s="6"/>
      <c r="C576" s="10"/>
      <c r="D576" s="7"/>
      <c r="E576" s="10"/>
      <c r="F576" s="124" t="e">
        <f t="shared" si="16"/>
        <v>#REF!</v>
      </c>
      <c r="G576" s="6"/>
      <c r="AA576" s="11" t="str">
        <f t="shared" si="17"/>
        <v/>
      </c>
      <c r="AB576" s="11" t="str">
        <f>IF(LEN($AA576)=0,"N",IF(LEN($AA576)&gt;1,"Error -- Availability entered in an incorrect format",IF($AA576=#REF!,$AA576,IF($AA576=#REF!,$AA576,IF($AA576=#REF!,$AA576,IF($AA576=#REF!,$AA576,IF($AA576=#REF!,$AA576,IF($AA576=#REF!,$AA576,"Error -- Availability entered in an incorrect format"))))))))</f>
        <v>N</v>
      </c>
    </row>
    <row r="577" spans="1:28" s="11" customFormat="1" x14ac:dyDescent="0.25">
      <c r="A577" s="7">
        <v>565</v>
      </c>
      <c r="B577" s="6"/>
      <c r="C577" s="10"/>
      <c r="D577" s="7"/>
      <c r="E577" s="10"/>
      <c r="F577" s="124" t="e">
        <f t="shared" si="16"/>
        <v>#REF!</v>
      </c>
      <c r="G577" s="6"/>
      <c r="AA577" s="11" t="str">
        <f t="shared" si="17"/>
        <v/>
      </c>
      <c r="AB577" s="11" t="str">
        <f>IF(LEN($AA577)=0,"N",IF(LEN($AA577)&gt;1,"Error -- Availability entered in an incorrect format",IF($AA577=#REF!,$AA577,IF($AA577=#REF!,$AA577,IF($AA577=#REF!,$AA577,IF($AA577=#REF!,$AA577,IF($AA577=#REF!,$AA577,IF($AA577=#REF!,$AA577,"Error -- Availability entered in an incorrect format"))))))))</f>
        <v>N</v>
      </c>
    </row>
    <row r="578" spans="1:28" s="11" customFormat="1" x14ac:dyDescent="0.25">
      <c r="A578" s="7">
        <v>566</v>
      </c>
      <c r="B578" s="6"/>
      <c r="C578" s="10"/>
      <c r="D578" s="7"/>
      <c r="E578" s="10"/>
      <c r="F578" s="124" t="e">
        <f t="shared" si="16"/>
        <v>#REF!</v>
      </c>
      <c r="G578" s="6"/>
      <c r="AA578" s="11" t="str">
        <f t="shared" si="17"/>
        <v/>
      </c>
      <c r="AB578" s="11" t="str">
        <f>IF(LEN($AA578)=0,"N",IF(LEN($AA578)&gt;1,"Error -- Availability entered in an incorrect format",IF($AA578=#REF!,$AA578,IF($AA578=#REF!,$AA578,IF($AA578=#REF!,$AA578,IF($AA578=#REF!,$AA578,IF($AA578=#REF!,$AA578,IF($AA578=#REF!,$AA578,"Error -- Availability entered in an incorrect format"))))))))</f>
        <v>N</v>
      </c>
    </row>
    <row r="579" spans="1:28" s="11" customFormat="1" x14ac:dyDescent="0.25">
      <c r="A579" s="7">
        <v>567</v>
      </c>
      <c r="B579" s="6"/>
      <c r="C579" s="10"/>
      <c r="D579" s="7"/>
      <c r="E579" s="10"/>
      <c r="F579" s="124" t="e">
        <f t="shared" si="16"/>
        <v>#REF!</v>
      </c>
      <c r="G579" s="6"/>
      <c r="AA579" s="11" t="str">
        <f t="shared" si="17"/>
        <v/>
      </c>
      <c r="AB579" s="11" t="str">
        <f>IF(LEN($AA579)=0,"N",IF(LEN($AA579)&gt;1,"Error -- Availability entered in an incorrect format",IF($AA579=#REF!,$AA579,IF($AA579=#REF!,$AA579,IF($AA579=#REF!,$AA579,IF($AA579=#REF!,$AA579,IF($AA579=#REF!,$AA579,IF($AA579=#REF!,$AA579,"Error -- Availability entered in an incorrect format"))))))))</f>
        <v>N</v>
      </c>
    </row>
    <row r="580" spans="1:28" s="11" customFormat="1" x14ac:dyDescent="0.25">
      <c r="A580" s="7">
        <v>568</v>
      </c>
      <c r="B580" s="6"/>
      <c r="C580" s="10"/>
      <c r="D580" s="7"/>
      <c r="E580" s="10"/>
      <c r="F580" s="124" t="e">
        <f t="shared" si="16"/>
        <v>#REF!</v>
      </c>
      <c r="G580" s="6"/>
      <c r="AA580" s="11" t="str">
        <f t="shared" si="17"/>
        <v/>
      </c>
      <c r="AB580" s="11" t="str">
        <f>IF(LEN($AA580)=0,"N",IF(LEN($AA580)&gt;1,"Error -- Availability entered in an incorrect format",IF($AA580=#REF!,$AA580,IF($AA580=#REF!,$AA580,IF($AA580=#REF!,$AA580,IF($AA580=#REF!,$AA580,IF($AA580=#REF!,$AA580,IF($AA580=#REF!,$AA580,"Error -- Availability entered in an incorrect format"))))))))</f>
        <v>N</v>
      </c>
    </row>
    <row r="581" spans="1:28" s="11" customFormat="1" x14ac:dyDescent="0.25">
      <c r="A581" s="7">
        <v>569</v>
      </c>
      <c r="B581" s="6"/>
      <c r="C581" s="10"/>
      <c r="D581" s="7"/>
      <c r="E581" s="10"/>
      <c r="F581" s="124" t="e">
        <f t="shared" si="16"/>
        <v>#REF!</v>
      </c>
      <c r="G581" s="6"/>
      <c r="AA581" s="11" t="str">
        <f t="shared" si="17"/>
        <v/>
      </c>
      <c r="AB581" s="11" t="str">
        <f>IF(LEN($AA581)=0,"N",IF(LEN($AA581)&gt;1,"Error -- Availability entered in an incorrect format",IF($AA581=#REF!,$AA581,IF($AA581=#REF!,$AA581,IF($AA581=#REF!,$AA581,IF($AA581=#REF!,$AA581,IF($AA581=#REF!,$AA581,IF($AA581=#REF!,$AA581,"Error -- Availability entered in an incorrect format"))))))))</f>
        <v>N</v>
      </c>
    </row>
    <row r="582" spans="1:28" s="11" customFormat="1" x14ac:dyDescent="0.25">
      <c r="A582" s="7">
        <v>570</v>
      </c>
      <c r="B582" s="6"/>
      <c r="C582" s="10"/>
      <c r="D582" s="7"/>
      <c r="E582" s="10"/>
      <c r="F582" s="124" t="e">
        <f t="shared" si="16"/>
        <v>#REF!</v>
      </c>
      <c r="G582" s="6"/>
      <c r="AA582" s="11" t="str">
        <f t="shared" si="17"/>
        <v/>
      </c>
      <c r="AB582" s="11" t="str">
        <f>IF(LEN($AA582)=0,"N",IF(LEN($AA582)&gt;1,"Error -- Availability entered in an incorrect format",IF($AA582=#REF!,$AA582,IF($AA582=#REF!,$AA582,IF($AA582=#REF!,$AA582,IF($AA582=#REF!,$AA582,IF($AA582=#REF!,$AA582,IF($AA582=#REF!,$AA582,"Error -- Availability entered in an incorrect format"))))))))</f>
        <v>N</v>
      </c>
    </row>
    <row r="583" spans="1:28" s="11" customFormat="1" x14ac:dyDescent="0.25">
      <c r="A583" s="7">
        <v>571</v>
      </c>
      <c r="B583" s="6"/>
      <c r="C583" s="10"/>
      <c r="D583" s="7"/>
      <c r="E583" s="10"/>
      <c r="F583" s="124" t="e">
        <f t="shared" si="16"/>
        <v>#REF!</v>
      </c>
      <c r="G583" s="6"/>
      <c r="AA583" s="11" t="str">
        <f t="shared" si="17"/>
        <v/>
      </c>
      <c r="AB583" s="11" t="str">
        <f>IF(LEN($AA583)=0,"N",IF(LEN($AA583)&gt;1,"Error -- Availability entered in an incorrect format",IF($AA583=#REF!,$AA583,IF($AA583=#REF!,$AA583,IF($AA583=#REF!,$AA583,IF($AA583=#REF!,$AA583,IF($AA583=#REF!,$AA583,IF($AA583=#REF!,$AA583,"Error -- Availability entered in an incorrect format"))))))))</f>
        <v>N</v>
      </c>
    </row>
    <row r="584" spans="1:28" s="11" customFormat="1" x14ac:dyDescent="0.25">
      <c r="A584" s="7">
        <v>572</v>
      </c>
      <c r="B584" s="6"/>
      <c r="C584" s="10"/>
      <c r="D584" s="7"/>
      <c r="E584" s="10"/>
      <c r="F584" s="124" t="e">
        <f t="shared" si="16"/>
        <v>#REF!</v>
      </c>
      <c r="G584" s="6"/>
      <c r="AA584" s="11" t="str">
        <f t="shared" si="17"/>
        <v/>
      </c>
      <c r="AB584" s="11" t="str">
        <f>IF(LEN($AA584)=0,"N",IF(LEN($AA584)&gt;1,"Error -- Availability entered in an incorrect format",IF($AA584=#REF!,$AA584,IF($AA584=#REF!,$AA584,IF($AA584=#REF!,$AA584,IF($AA584=#REF!,$AA584,IF($AA584=#REF!,$AA584,IF($AA584=#REF!,$AA584,"Error -- Availability entered in an incorrect format"))))))))</f>
        <v>N</v>
      </c>
    </row>
    <row r="585" spans="1:28" s="11" customFormat="1" x14ac:dyDescent="0.25">
      <c r="A585" s="7">
        <v>573</v>
      </c>
      <c r="B585" s="6"/>
      <c r="C585" s="10"/>
      <c r="D585" s="7"/>
      <c r="E585" s="10"/>
      <c r="F585" s="124" t="e">
        <f t="shared" si="16"/>
        <v>#REF!</v>
      </c>
      <c r="G585" s="6"/>
      <c r="AA585" s="11" t="str">
        <f t="shared" si="17"/>
        <v/>
      </c>
      <c r="AB585" s="11" t="str">
        <f>IF(LEN($AA585)=0,"N",IF(LEN($AA585)&gt;1,"Error -- Availability entered in an incorrect format",IF($AA585=#REF!,$AA585,IF($AA585=#REF!,$AA585,IF($AA585=#REF!,$AA585,IF($AA585=#REF!,$AA585,IF($AA585=#REF!,$AA585,IF($AA585=#REF!,$AA585,"Error -- Availability entered in an incorrect format"))))))))</f>
        <v>N</v>
      </c>
    </row>
    <row r="586" spans="1:28" s="11" customFormat="1" x14ac:dyDescent="0.25">
      <c r="A586" s="7">
        <v>574</v>
      </c>
      <c r="B586" s="6"/>
      <c r="C586" s="10"/>
      <c r="D586" s="7"/>
      <c r="E586" s="10"/>
      <c r="F586" s="124" t="e">
        <f t="shared" si="16"/>
        <v>#REF!</v>
      </c>
      <c r="G586" s="6"/>
      <c r="AA586" s="11" t="str">
        <f t="shared" si="17"/>
        <v/>
      </c>
      <c r="AB586" s="11" t="str">
        <f>IF(LEN($AA586)=0,"N",IF(LEN($AA586)&gt;1,"Error -- Availability entered in an incorrect format",IF($AA586=#REF!,$AA586,IF($AA586=#REF!,$AA586,IF($AA586=#REF!,$AA586,IF($AA586=#REF!,$AA586,IF($AA586=#REF!,$AA586,IF($AA586=#REF!,$AA586,"Error -- Availability entered in an incorrect format"))))))))</f>
        <v>N</v>
      </c>
    </row>
    <row r="587" spans="1:28" s="11" customFormat="1" x14ac:dyDescent="0.25">
      <c r="A587" s="7">
        <v>575</v>
      </c>
      <c r="B587" s="6"/>
      <c r="C587" s="10"/>
      <c r="D587" s="7"/>
      <c r="E587" s="10"/>
      <c r="F587" s="124" t="e">
        <f t="shared" si="16"/>
        <v>#REF!</v>
      </c>
      <c r="G587" s="6"/>
      <c r="AA587" s="11" t="str">
        <f t="shared" si="17"/>
        <v/>
      </c>
      <c r="AB587" s="11" t="str">
        <f>IF(LEN($AA587)=0,"N",IF(LEN($AA587)&gt;1,"Error -- Availability entered in an incorrect format",IF($AA587=#REF!,$AA587,IF($AA587=#REF!,$AA587,IF($AA587=#REF!,$AA587,IF($AA587=#REF!,$AA587,IF($AA587=#REF!,$AA587,IF($AA587=#REF!,$AA587,"Error -- Availability entered in an incorrect format"))))))))</f>
        <v>N</v>
      </c>
    </row>
    <row r="588" spans="1:28" s="11" customFormat="1" x14ac:dyDescent="0.25">
      <c r="A588" s="7">
        <v>576</v>
      </c>
      <c r="B588" s="6"/>
      <c r="C588" s="10"/>
      <c r="D588" s="7"/>
      <c r="E588" s="10"/>
      <c r="F588" s="124" t="e">
        <f t="shared" si="16"/>
        <v>#REF!</v>
      </c>
      <c r="G588" s="6"/>
      <c r="AA588" s="11" t="str">
        <f t="shared" si="17"/>
        <v/>
      </c>
      <c r="AB588" s="11" t="str">
        <f>IF(LEN($AA588)=0,"N",IF(LEN($AA588)&gt;1,"Error -- Availability entered in an incorrect format",IF($AA588=#REF!,$AA588,IF($AA588=#REF!,$AA588,IF($AA588=#REF!,$AA588,IF($AA588=#REF!,$AA588,IF($AA588=#REF!,$AA588,IF($AA588=#REF!,$AA588,"Error -- Availability entered in an incorrect format"))))))))</f>
        <v>N</v>
      </c>
    </row>
    <row r="589" spans="1:28" s="11" customFormat="1" x14ac:dyDescent="0.25">
      <c r="A589" s="7">
        <v>577</v>
      </c>
      <c r="B589" s="6"/>
      <c r="C589" s="10"/>
      <c r="D589" s="7"/>
      <c r="E589" s="10"/>
      <c r="F589" s="124" t="e">
        <f t="shared" si="16"/>
        <v>#REF!</v>
      </c>
      <c r="G589" s="6"/>
      <c r="AA589" s="11" t="str">
        <f t="shared" si="17"/>
        <v/>
      </c>
      <c r="AB589" s="11" t="str">
        <f>IF(LEN($AA589)=0,"N",IF(LEN($AA589)&gt;1,"Error -- Availability entered in an incorrect format",IF($AA589=#REF!,$AA589,IF($AA589=#REF!,$AA589,IF($AA589=#REF!,$AA589,IF($AA589=#REF!,$AA589,IF($AA589=#REF!,$AA589,IF($AA589=#REF!,$AA589,"Error -- Availability entered in an incorrect format"))))))))</f>
        <v>N</v>
      </c>
    </row>
    <row r="590" spans="1:28" s="11" customFormat="1" x14ac:dyDescent="0.25">
      <c r="A590" s="7">
        <v>578</v>
      </c>
      <c r="B590" s="6"/>
      <c r="C590" s="10"/>
      <c r="D590" s="7"/>
      <c r="E590" s="10"/>
      <c r="F590" s="124" t="e">
        <f t="shared" ref="F590:F653" si="18">IF($D$10=$A$9,"N/A",$D$10)</f>
        <v>#REF!</v>
      </c>
      <c r="G590" s="6"/>
      <c r="AA590" s="11" t="str">
        <f t="shared" ref="AA590:AA653" si="19">TRIM($D590)</f>
        <v/>
      </c>
      <c r="AB590" s="11" t="str">
        <f>IF(LEN($AA590)=0,"N",IF(LEN($AA590)&gt;1,"Error -- Availability entered in an incorrect format",IF($AA590=#REF!,$AA590,IF($AA590=#REF!,$AA590,IF($AA590=#REF!,$AA590,IF($AA590=#REF!,$AA590,IF($AA590=#REF!,$AA590,IF($AA590=#REF!,$AA590,"Error -- Availability entered in an incorrect format"))))))))</f>
        <v>N</v>
      </c>
    </row>
    <row r="591" spans="1:28" s="11" customFormat="1" x14ac:dyDescent="0.25">
      <c r="A591" s="7">
        <v>579</v>
      </c>
      <c r="B591" s="6"/>
      <c r="C591" s="10"/>
      <c r="D591" s="7"/>
      <c r="E591" s="10"/>
      <c r="F591" s="124" t="e">
        <f t="shared" si="18"/>
        <v>#REF!</v>
      </c>
      <c r="G591" s="6"/>
      <c r="AA591" s="11" t="str">
        <f t="shared" si="19"/>
        <v/>
      </c>
      <c r="AB591" s="11" t="str">
        <f>IF(LEN($AA591)=0,"N",IF(LEN($AA591)&gt;1,"Error -- Availability entered in an incorrect format",IF($AA591=#REF!,$AA591,IF($AA591=#REF!,$AA591,IF($AA591=#REF!,$AA591,IF($AA591=#REF!,$AA591,IF($AA591=#REF!,$AA591,IF($AA591=#REF!,$AA591,"Error -- Availability entered in an incorrect format"))))))))</f>
        <v>N</v>
      </c>
    </row>
    <row r="592" spans="1:28" s="11" customFormat="1" x14ac:dyDescent="0.25">
      <c r="A592" s="7">
        <v>580</v>
      </c>
      <c r="B592" s="6"/>
      <c r="C592" s="10"/>
      <c r="D592" s="7"/>
      <c r="E592" s="10"/>
      <c r="F592" s="124" t="e">
        <f t="shared" si="18"/>
        <v>#REF!</v>
      </c>
      <c r="G592" s="6"/>
      <c r="AA592" s="11" t="str">
        <f t="shared" si="19"/>
        <v/>
      </c>
      <c r="AB592" s="11" t="str">
        <f>IF(LEN($AA592)=0,"N",IF(LEN($AA592)&gt;1,"Error -- Availability entered in an incorrect format",IF($AA592=#REF!,$AA592,IF($AA592=#REF!,$AA592,IF($AA592=#REF!,$AA592,IF($AA592=#REF!,$AA592,IF($AA592=#REF!,$AA592,IF($AA592=#REF!,$AA592,"Error -- Availability entered in an incorrect format"))))))))</f>
        <v>N</v>
      </c>
    </row>
    <row r="593" spans="1:28" s="11" customFormat="1" x14ac:dyDescent="0.25">
      <c r="A593" s="7">
        <v>581</v>
      </c>
      <c r="B593" s="6"/>
      <c r="C593" s="10"/>
      <c r="D593" s="7"/>
      <c r="E593" s="10"/>
      <c r="F593" s="124" t="e">
        <f t="shared" si="18"/>
        <v>#REF!</v>
      </c>
      <c r="G593" s="6"/>
      <c r="AA593" s="11" t="str">
        <f t="shared" si="19"/>
        <v/>
      </c>
      <c r="AB593" s="11" t="str">
        <f>IF(LEN($AA593)=0,"N",IF(LEN($AA593)&gt;1,"Error -- Availability entered in an incorrect format",IF($AA593=#REF!,$AA593,IF($AA593=#REF!,$AA593,IF($AA593=#REF!,$AA593,IF($AA593=#REF!,$AA593,IF($AA593=#REF!,$AA593,IF($AA593=#REF!,$AA593,"Error -- Availability entered in an incorrect format"))))))))</f>
        <v>N</v>
      </c>
    </row>
    <row r="594" spans="1:28" s="11" customFormat="1" x14ac:dyDescent="0.25">
      <c r="A594" s="7">
        <v>582</v>
      </c>
      <c r="B594" s="6"/>
      <c r="C594" s="10"/>
      <c r="D594" s="7"/>
      <c r="E594" s="10"/>
      <c r="F594" s="124" t="e">
        <f t="shared" si="18"/>
        <v>#REF!</v>
      </c>
      <c r="G594" s="6"/>
      <c r="AA594" s="11" t="str">
        <f t="shared" si="19"/>
        <v/>
      </c>
      <c r="AB594" s="11" t="str">
        <f>IF(LEN($AA594)=0,"N",IF(LEN($AA594)&gt;1,"Error -- Availability entered in an incorrect format",IF($AA594=#REF!,$AA594,IF($AA594=#REF!,$AA594,IF($AA594=#REF!,$AA594,IF($AA594=#REF!,$AA594,IF($AA594=#REF!,$AA594,IF($AA594=#REF!,$AA594,"Error -- Availability entered in an incorrect format"))))))))</f>
        <v>N</v>
      </c>
    </row>
    <row r="595" spans="1:28" s="11" customFormat="1" x14ac:dyDescent="0.25">
      <c r="A595" s="7">
        <v>583</v>
      </c>
      <c r="B595" s="6"/>
      <c r="C595" s="10"/>
      <c r="D595" s="7"/>
      <c r="E595" s="10"/>
      <c r="F595" s="124" t="e">
        <f t="shared" si="18"/>
        <v>#REF!</v>
      </c>
      <c r="G595" s="6"/>
      <c r="AA595" s="11" t="str">
        <f t="shared" si="19"/>
        <v/>
      </c>
      <c r="AB595" s="11" t="str">
        <f>IF(LEN($AA595)=0,"N",IF(LEN($AA595)&gt;1,"Error -- Availability entered in an incorrect format",IF($AA595=#REF!,$AA595,IF($AA595=#REF!,$AA595,IF($AA595=#REF!,$AA595,IF($AA595=#REF!,$AA595,IF($AA595=#REF!,$AA595,IF($AA595=#REF!,$AA595,"Error -- Availability entered in an incorrect format"))))))))</f>
        <v>N</v>
      </c>
    </row>
    <row r="596" spans="1:28" s="11" customFormat="1" x14ac:dyDescent="0.25">
      <c r="A596" s="7">
        <v>584</v>
      </c>
      <c r="B596" s="6"/>
      <c r="C596" s="10"/>
      <c r="D596" s="7"/>
      <c r="E596" s="10"/>
      <c r="F596" s="124" t="e">
        <f t="shared" si="18"/>
        <v>#REF!</v>
      </c>
      <c r="G596" s="6"/>
      <c r="AA596" s="11" t="str">
        <f t="shared" si="19"/>
        <v/>
      </c>
      <c r="AB596" s="11" t="str">
        <f>IF(LEN($AA596)=0,"N",IF(LEN($AA596)&gt;1,"Error -- Availability entered in an incorrect format",IF($AA596=#REF!,$AA596,IF($AA596=#REF!,$AA596,IF($AA596=#REF!,$AA596,IF($AA596=#REF!,$AA596,IF($AA596=#REF!,$AA596,IF($AA596=#REF!,$AA596,"Error -- Availability entered in an incorrect format"))))))))</f>
        <v>N</v>
      </c>
    </row>
    <row r="597" spans="1:28" s="11" customFormat="1" x14ac:dyDescent="0.25">
      <c r="A597" s="7">
        <v>585</v>
      </c>
      <c r="B597" s="6"/>
      <c r="C597" s="10"/>
      <c r="D597" s="7"/>
      <c r="E597" s="10"/>
      <c r="F597" s="124" t="e">
        <f t="shared" si="18"/>
        <v>#REF!</v>
      </c>
      <c r="G597" s="6"/>
      <c r="AA597" s="11" t="str">
        <f t="shared" si="19"/>
        <v/>
      </c>
      <c r="AB597" s="11" t="str">
        <f>IF(LEN($AA597)=0,"N",IF(LEN($AA597)&gt;1,"Error -- Availability entered in an incorrect format",IF($AA597=#REF!,$AA597,IF($AA597=#REF!,$AA597,IF($AA597=#REF!,$AA597,IF($AA597=#REF!,$AA597,IF($AA597=#REF!,$AA597,IF($AA597=#REF!,$AA597,"Error -- Availability entered in an incorrect format"))))))))</f>
        <v>N</v>
      </c>
    </row>
    <row r="598" spans="1:28" s="11" customFormat="1" x14ac:dyDescent="0.25">
      <c r="A598" s="7">
        <v>586</v>
      </c>
      <c r="B598" s="6"/>
      <c r="C598" s="10"/>
      <c r="D598" s="7"/>
      <c r="E598" s="10"/>
      <c r="F598" s="124" t="e">
        <f t="shared" si="18"/>
        <v>#REF!</v>
      </c>
      <c r="G598" s="6"/>
      <c r="AA598" s="11" t="str">
        <f t="shared" si="19"/>
        <v/>
      </c>
      <c r="AB598" s="11" t="str">
        <f>IF(LEN($AA598)=0,"N",IF(LEN($AA598)&gt;1,"Error -- Availability entered in an incorrect format",IF($AA598=#REF!,$AA598,IF($AA598=#REF!,$AA598,IF($AA598=#REF!,$AA598,IF($AA598=#REF!,$AA598,IF($AA598=#REF!,$AA598,IF($AA598=#REF!,$AA598,"Error -- Availability entered in an incorrect format"))))))))</f>
        <v>N</v>
      </c>
    </row>
    <row r="599" spans="1:28" s="11" customFormat="1" x14ac:dyDescent="0.25">
      <c r="A599" s="7">
        <v>587</v>
      </c>
      <c r="B599" s="6"/>
      <c r="C599" s="10"/>
      <c r="D599" s="7"/>
      <c r="E599" s="10"/>
      <c r="F599" s="124" t="e">
        <f t="shared" si="18"/>
        <v>#REF!</v>
      </c>
      <c r="G599" s="6"/>
      <c r="AA599" s="11" t="str">
        <f t="shared" si="19"/>
        <v/>
      </c>
      <c r="AB599" s="11" t="str">
        <f>IF(LEN($AA599)=0,"N",IF(LEN($AA599)&gt;1,"Error -- Availability entered in an incorrect format",IF($AA599=#REF!,$AA599,IF($AA599=#REF!,$AA599,IF($AA599=#REF!,$AA599,IF($AA599=#REF!,$AA599,IF($AA599=#REF!,$AA599,IF($AA599=#REF!,$AA599,"Error -- Availability entered in an incorrect format"))))))))</f>
        <v>N</v>
      </c>
    </row>
    <row r="600" spans="1:28" s="11" customFormat="1" x14ac:dyDescent="0.25">
      <c r="A600" s="7">
        <v>588</v>
      </c>
      <c r="B600" s="6"/>
      <c r="C600" s="10"/>
      <c r="D600" s="7"/>
      <c r="E600" s="10"/>
      <c r="F600" s="124" t="e">
        <f t="shared" si="18"/>
        <v>#REF!</v>
      </c>
      <c r="G600" s="6"/>
      <c r="AA600" s="11" t="str">
        <f t="shared" si="19"/>
        <v/>
      </c>
      <c r="AB600" s="11" t="str">
        <f>IF(LEN($AA600)=0,"N",IF(LEN($AA600)&gt;1,"Error -- Availability entered in an incorrect format",IF($AA600=#REF!,$AA600,IF($AA600=#REF!,$AA600,IF($AA600=#REF!,$AA600,IF($AA600=#REF!,$AA600,IF($AA600=#REF!,$AA600,IF($AA600=#REF!,$AA600,"Error -- Availability entered in an incorrect format"))))))))</f>
        <v>N</v>
      </c>
    </row>
    <row r="601" spans="1:28" s="11" customFormat="1" x14ac:dyDescent="0.25">
      <c r="A601" s="7">
        <v>589</v>
      </c>
      <c r="B601" s="6"/>
      <c r="C601" s="10"/>
      <c r="D601" s="7"/>
      <c r="E601" s="10"/>
      <c r="F601" s="124" t="e">
        <f t="shared" si="18"/>
        <v>#REF!</v>
      </c>
      <c r="G601" s="6"/>
      <c r="AA601" s="11" t="str">
        <f t="shared" si="19"/>
        <v/>
      </c>
      <c r="AB601" s="11" t="str">
        <f>IF(LEN($AA601)=0,"N",IF(LEN($AA601)&gt;1,"Error -- Availability entered in an incorrect format",IF($AA601=#REF!,$AA601,IF($AA601=#REF!,$AA601,IF($AA601=#REF!,$AA601,IF($AA601=#REF!,$AA601,IF($AA601=#REF!,$AA601,IF($AA601=#REF!,$AA601,"Error -- Availability entered in an incorrect format"))))))))</f>
        <v>N</v>
      </c>
    </row>
    <row r="602" spans="1:28" s="11" customFormat="1" x14ac:dyDescent="0.25">
      <c r="A602" s="7">
        <v>590</v>
      </c>
      <c r="B602" s="6"/>
      <c r="C602" s="10"/>
      <c r="D602" s="7"/>
      <c r="E602" s="10"/>
      <c r="F602" s="124" t="e">
        <f t="shared" si="18"/>
        <v>#REF!</v>
      </c>
      <c r="G602" s="6"/>
      <c r="AA602" s="11" t="str">
        <f t="shared" si="19"/>
        <v/>
      </c>
      <c r="AB602" s="11" t="str">
        <f>IF(LEN($AA602)=0,"N",IF(LEN($AA602)&gt;1,"Error -- Availability entered in an incorrect format",IF($AA602=#REF!,$AA602,IF($AA602=#REF!,$AA602,IF($AA602=#REF!,$AA602,IF($AA602=#REF!,$AA602,IF($AA602=#REF!,$AA602,IF($AA602=#REF!,$AA602,"Error -- Availability entered in an incorrect format"))))))))</f>
        <v>N</v>
      </c>
    </row>
    <row r="603" spans="1:28" s="11" customFormat="1" x14ac:dyDescent="0.25">
      <c r="A603" s="7">
        <v>591</v>
      </c>
      <c r="B603" s="6"/>
      <c r="C603" s="10"/>
      <c r="D603" s="7"/>
      <c r="E603" s="10"/>
      <c r="F603" s="124" t="e">
        <f t="shared" si="18"/>
        <v>#REF!</v>
      </c>
      <c r="G603" s="6"/>
      <c r="AA603" s="11" t="str">
        <f t="shared" si="19"/>
        <v/>
      </c>
      <c r="AB603" s="11" t="str">
        <f>IF(LEN($AA603)=0,"N",IF(LEN($AA603)&gt;1,"Error -- Availability entered in an incorrect format",IF($AA603=#REF!,$AA603,IF($AA603=#REF!,$AA603,IF($AA603=#REF!,$AA603,IF($AA603=#REF!,$AA603,IF($AA603=#REF!,$AA603,IF($AA603=#REF!,$AA603,"Error -- Availability entered in an incorrect format"))))))))</f>
        <v>N</v>
      </c>
    </row>
    <row r="604" spans="1:28" s="11" customFormat="1" x14ac:dyDescent="0.25">
      <c r="A604" s="7">
        <v>592</v>
      </c>
      <c r="B604" s="6"/>
      <c r="C604" s="10"/>
      <c r="D604" s="7"/>
      <c r="E604" s="10"/>
      <c r="F604" s="124" t="e">
        <f t="shared" si="18"/>
        <v>#REF!</v>
      </c>
      <c r="G604" s="6"/>
      <c r="AA604" s="11" t="str">
        <f t="shared" si="19"/>
        <v/>
      </c>
      <c r="AB604" s="11" t="str">
        <f>IF(LEN($AA604)=0,"N",IF(LEN($AA604)&gt;1,"Error -- Availability entered in an incorrect format",IF($AA604=#REF!,$AA604,IF($AA604=#REF!,$AA604,IF($AA604=#REF!,$AA604,IF($AA604=#REF!,$AA604,IF($AA604=#REF!,$AA604,IF($AA604=#REF!,$AA604,"Error -- Availability entered in an incorrect format"))))))))</f>
        <v>N</v>
      </c>
    </row>
    <row r="605" spans="1:28" s="11" customFormat="1" x14ac:dyDescent="0.25">
      <c r="A605" s="7">
        <v>593</v>
      </c>
      <c r="B605" s="6"/>
      <c r="C605" s="10"/>
      <c r="D605" s="7"/>
      <c r="E605" s="10"/>
      <c r="F605" s="124" t="e">
        <f t="shared" si="18"/>
        <v>#REF!</v>
      </c>
      <c r="G605" s="6"/>
      <c r="AA605" s="11" t="str">
        <f t="shared" si="19"/>
        <v/>
      </c>
      <c r="AB605" s="11" t="str">
        <f>IF(LEN($AA605)=0,"N",IF(LEN($AA605)&gt;1,"Error -- Availability entered in an incorrect format",IF($AA605=#REF!,$AA605,IF($AA605=#REF!,$AA605,IF($AA605=#REF!,$AA605,IF($AA605=#REF!,$AA605,IF($AA605=#REF!,$AA605,IF($AA605=#REF!,$AA605,"Error -- Availability entered in an incorrect format"))))))))</f>
        <v>N</v>
      </c>
    </row>
    <row r="606" spans="1:28" s="11" customFormat="1" x14ac:dyDescent="0.25">
      <c r="A606" s="7">
        <v>594</v>
      </c>
      <c r="B606" s="6"/>
      <c r="C606" s="10"/>
      <c r="D606" s="7"/>
      <c r="E606" s="10"/>
      <c r="F606" s="124" t="e">
        <f t="shared" si="18"/>
        <v>#REF!</v>
      </c>
      <c r="G606" s="6"/>
      <c r="AA606" s="11" t="str">
        <f t="shared" si="19"/>
        <v/>
      </c>
      <c r="AB606" s="11" t="str">
        <f>IF(LEN($AA606)=0,"N",IF(LEN($AA606)&gt;1,"Error -- Availability entered in an incorrect format",IF($AA606=#REF!,$AA606,IF($AA606=#REF!,$AA606,IF($AA606=#REF!,$AA606,IF($AA606=#REF!,$AA606,IF($AA606=#REF!,$AA606,IF($AA606=#REF!,$AA606,"Error -- Availability entered in an incorrect format"))))))))</f>
        <v>N</v>
      </c>
    </row>
    <row r="607" spans="1:28" s="11" customFormat="1" x14ac:dyDescent="0.25">
      <c r="A607" s="7">
        <v>595</v>
      </c>
      <c r="B607" s="6"/>
      <c r="C607" s="10"/>
      <c r="D607" s="7"/>
      <c r="E607" s="10"/>
      <c r="F607" s="124" t="e">
        <f t="shared" si="18"/>
        <v>#REF!</v>
      </c>
      <c r="G607" s="6"/>
      <c r="AA607" s="11" t="str">
        <f t="shared" si="19"/>
        <v/>
      </c>
      <c r="AB607" s="11" t="str">
        <f>IF(LEN($AA607)=0,"N",IF(LEN($AA607)&gt;1,"Error -- Availability entered in an incorrect format",IF($AA607=#REF!,$AA607,IF($AA607=#REF!,$AA607,IF($AA607=#REF!,$AA607,IF($AA607=#REF!,$AA607,IF($AA607=#REF!,$AA607,IF($AA607=#REF!,$AA607,"Error -- Availability entered in an incorrect format"))))))))</f>
        <v>N</v>
      </c>
    </row>
    <row r="608" spans="1:28" s="11" customFormat="1" x14ac:dyDescent="0.25">
      <c r="A608" s="7">
        <v>596</v>
      </c>
      <c r="B608" s="6"/>
      <c r="C608" s="10"/>
      <c r="D608" s="7"/>
      <c r="E608" s="10"/>
      <c r="F608" s="124" t="e">
        <f t="shared" si="18"/>
        <v>#REF!</v>
      </c>
      <c r="G608" s="6"/>
      <c r="AA608" s="11" t="str">
        <f t="shared" si="19"/>
        <v/>
      </c>
      <c r="AB608" s="11" t="str">
        <f>IF(LEN($AA608)=0,"N",IF(LEN($AA608)&gt;1,"Error -- Availability entered in an incorrect format",IF($AA608=#REF!,$AA608,IF($AA608=#REF!,$AA608,IF($AA608=#REF!,$AA608,IF($AA608=#REF!,$AA608,IF($AA608=#REF!,$AA608,IF($AA608=#REF!,$AA608,"Error -- Availability entered in an incorrect format"))))))))</f>
        <v>N</v>
      </c>
    </row>
    <row r="609" spans="1:28" s="11" customFormat="1" x14ac:dyDescent="0.25">
      <c r="A609" s="7">
        <v>597</v>
      </c>
      <c r="B609" s="6"/>
      <c r="C609" s="10"/>
      <c r="D609" s="7"/>
      <c r="E609" s="10"/>
      <c r="F609" s="124" t="e">
        <f t="shared" si="18"/>
        <v>#REF!</v>
      </c>
      <c r="G609" s="6"/>
      <c r="AA609" s="11" t="str">
        <f t="shared" si="19"/>
        <v/>
      </c>
      <c r="AB609" s="11" t="str">
        <f>IF(LEN($AA609)=0,"N",IF(LEN($AA609)&gt;1,"Error -- Availability entered in an incorrect format",IF($AA609=#REF!,$AA609,IF($AA609=#REF!,$AA609,IF($AA609=#REF!,$AA609,IF($AA609=#REF!,$AA609,IF($AA609=#REF!,$AA609,IF($AA609=#REF!,$AA609,"Error -- Availability entered in an incorrect format"))))))))</f>
        <v>N</v>
      </c>
    </row>
    <row r="610" spans="1:28" s="11" customFormat="1" x14ac:dyDescent="0.25">
      <c r="A610" s="7">
        <v>598</v>
      </c>
      <c r="B610" s="6"/>
      <c r="C610" s="10"/>
      <c r="D610" s="7"/>
      <c r="E610" s="10"/>
      <c r="F610" s="124" t="e">
        <f t="shared" si="18"/>
        <v>#REF!</v>
      </c>
      <c r="G610" s="6"/>
      <c r="AA610" s="11" t="str">
        <f t="shared" si="19"/>
        <v/>
      </c>
      <c r="AB610" s="11" t="str">
        <f>IF(LEN($AA610)=0,"N",IF(LEN($AA610)&gt;1,"Error -- Availability entered in an incorrect format",IF($AA610=#REF!,$AA610,IF($AA610=#REF!,$AA610,IF($AA610=#REF!,$AA610,IF($AA610=#REF!,$AA610,IF($AA610=#REF!,$AA610,IF($AA610=#REF!,$AA610,"Error -- Availability entered in an incorrect format"))))))))</f>
        <v>N</v>
      </c>
    </row>
    <row r="611" spans="1:28" s="11" customFormat="1" x14ac:dyDescent="0.25">
      <c r="A611" s="7">
        <v>599</v>
      </c>
      <c r="B611" s="6"/>
      <c r="C611" s="10"/>
      <c r="D611" s="7"/>
      <c r="E611" s="10"/>
      <c r="F611" s="124" t="e">
        <f t="shared" si="18"/>
        <v>#REF!</v>
      </c>
      <c r="G611" s="6"/>
      <c r="AA611" s="11" t="str">
        <f t="shared" si="19"/>
        <v/>
      </c>
      <c r="AB611" s="11" t="str">
        <f>IF(LEN($AA611)=0,"N",IF(LEN($AA611)&gt;1,"Error -- Availability entered in an incorrect format",IF($AA611=#REF!,$AA611,IF($AA611=#REF!,$AA611,IF($AA611=#REF!,$AA611,IF($AA611=#REF!,$AA611,IF($AA611=#REF!,$AA611,IF($AA611=#REF!,$AA611,"Error -- Availability entered in an incorrect format"))))))))</f>
        <v>N</v>
      </c>
    </row>
    <row r="612" spans="1:28" s="11" customFormat="1" x14ac:dyDescent="0.25">
      <c r="A612" s="7">
        <v>600</v>
      </c>
      <c r="B612" s="6"/>
      <c r="C612" s="10"/>
      <c r="D612" s="7"/>
      <c r="E612" s="10"/>
      <c r="F612" s="124" t="e">
        <f t="shared" si="18"/>
        <v>#REF!</v>
      </c>
      <c r="G612" s="6"/>
      <c r="AA612" s="11" t="str">
        <f t="shared" si="19"/>
        <v/>
      </c>
      <c r="AB612" s="11" t="str">
        <f>IF(LEN($AA612)=0,"N",IF(LEN($AA612)&gt;1,"Error -- Availability entered in an incorrect format",IF($AA612=#REF!,$AA612,IF($AA612=#REF!,$AA612,IF($AA612=#REF!,$AA612,IF($AA612=#REF!,$AA612,IF($AA612=#REF!,$AA612,IF($AA612=#REF!,$AA612,"Error -- Availability entered in an incorrect format"))))))))</f>
        <v>N</v>
      </c>
    </row>
    <row r="613" spans="1:28" s="11" customFormat="1" x14ac:dyDescent="0.25">
      <c r="A613" s="7">
        <v>601</v>
      </c>
      <c r="B613" s="6"/>
      <c r="C613" s="10"/>
      <c r="D613" s="7"/>
      <c r="E613" s="10"/>
      <c r="F613" s="124" t="e">
        <f t="shared" si="18"/>
        <v>#REF!</v>
      </c>
      <c r="G613" s="6"/>
      <c r="AA613" s="11" t="str">
        <f t="shared" si="19"/>
        <v/>
      </c>
      <c r="AB613" s="11" t="str">
        <f>IF(LEN($AA613)=0,"N",IF(LEN($AA613)&gt;1,"Error -- Availability entered in an incorrect format",IF($AA613=#REF!,$AA613,IF($AA613=#REF!,$AA613,IF($AA613=#REF!,$AA613,IF($AA613=#REF!,$AA613,IF($AA613=#REF!,$AA613,IF($AA613=#REF!,$AA613,"Error -- Availability entered in an incorrect format"))))))))</f>
        <v>N</v>
      </c>
    </row>
    <row r="614" spans="1:28" s="11" customFormat="1" x14ac:dyDescent="0.25">
      <c r="A614" s="7">
        <v>602</v>
      </c>
      <c r="B614" s="6"/>
      <c r="C614" s="10"/>
      <c r="D614" s="7"/>
      <c r="E614" s="10"/>
      <c r="F614" s="124" t="e">
        <f t="shared" si="18"/>
        <v>#REF!</v>
      </c>
      <c r="G614" s="6"/>
      <c r="AA614" s="11" t="str">
        <f t="shared" si="19"/>
        <v/>
      </c>
      <c r="AB614" s="11" t="str">
        <f>IF(LEN($AA614)=0,"N",IF(LEN($AA614)&gt;1,"Error -- Availability entered in an incorrect format",IF($AA614=#REF!,$AA614,IF($AA614=#REF!,$AA614,IF($AA614=#REF!,$AA614,IF($AA614=#REF!,$AA614,IF($AA614=#REF!,$AA614,IF($AA614=#REF!,$AA614,"Error -- Availability entered in an incorrect format"))))))))</f>
        <v>N</v>
      </c>
    </row>
    <row r="615" spans="1:28" s="11" customFormat="1" x14ac:dyDescent="0.25">
      <c r="A615" s="7">
        <v>603</v>
      </c>
      <c r="B615" s="6"/>
      <c r="C615" s="10"/>
      <c r="D615" s="7"/>
      <c r="E615" s="10"/>
      <c r="F615" s="124" t="e">
        <f t="shared" si="18"/>
        <v>#REF!</v>
      </c>
      <c r="G615" s="6"/>
      <c r="AA615" s="11" t="str">
        <f t="shared" si="19"/>
        <v/>
      </c>
      <c r="AB615" s="11" t="str">
        <f>IF(LEN($AA615)=0,"N",IF(LEN($AA615)&gt;1,"Error -- Availability entered in an incorrect format",IF($AA615=#REF!,$AA615,IF($AA615=#REF!,$AA615,IF($AA615=#REF!,$AA615,IF($AA615=#REF!,$AA615,IF($AA615=#REF!,$AA615,IF($AA615=#REF!,$AA615,"Error -- Availability entered in an incorrect format"))))))))</f>
        <v>N</v>
      </c>
    </row>
    <row r="616" spans="1:28" s="11" customFormat="1" x14ac:dyDescent="0.25">
      <c r="A616" s="7">
        <v>604</v>
      </c>
      <c r="B616" s="6"/>
      <c r="C616" s="10"/>
      <c r="D616" s="7"/>
      <c r="E616" s="10"/>
      <c r="F616" s="124" t="e">
        <f t="shared" si="18"/>
        <v>#REF!</v>
      </c>
      <c r="G616" s="6"/>
      <c r="AA616" s="11" t="str">
        <f t="shared" si="19"/>
        <v/>
      </c>
      <c r="AB616" s="11" t="str">
        <f>IF(LEN($AA616)=0,"N",IF(LEN($AA616)&gt;1,"Error -- Availability entered in an incorrect format",IF($AA616=#REF!,$AA616,IF($AA616=#REF!,$AA616,IF($AA616=#REF!,$AA616,IF($AA616=#REF!,$AA616,IF($AA616=#REF!,$AA616,IF($AA616=#REF!,$AA616,"Error -- Availability entered in an incorrect format"))))))))</f>
        <v>N</v>
      </c>
    </row>
    <row r="617" spans="1:28" s="11" customFormat="1" x14ac:dyDescent="0.25">
      <c r="A617" s="7">
        <v>605</v>
      </c>
      <c r="B617" s="6"/>
      <c r="C617" s="10"/>
      <c r="D617" s="7"/>
      <c r="E617" s="10"/>
      <c r="F617" s="124" t="e">
        <f t="shared" si="18"/>
        <v>#REF!</v>
      </c>
      <c r="G617" s="6"/>
      <c r="AA617" s="11" t="str">
        <f t="shared" si="19"/>
        <v/>
      </c>
      <c r="AB617" s="11" t="str">
        <f>IF(LEN($AA617)=0,"N",IF(LEN($AA617)&gt;1,"Error -- Availability entered in an incorrect format",IF($AA617=#REF!,$AA617,IF($AA617=#REF!,$AA617,IF($AA617=#REF!,$AA617,IF($AA617=#REF!,$AA617,IF($AA617=#REF!,$AA617,IF($AA617=#REF!,$AA617,"Error -- Availability entered in an incorrect format"))))))))</f>
        <v>N</v>
      </c>
    </row>
    <row r="618" spans="1:28" s="11" customFormat="1" x14ac:dyDescent="0.25">
      <c r="A618" s="7">
        <v>606</v>
      </c>
      <c r="B618" s="6"/>
      <c r="C618" s="10"/>
      <c r="D618" s="7"/>
      <c r="E618" s="10"/>
      <c r="F618" s="124" t="e">
        <f t="shared" si="18"/>
        <v>#REF!</v>
      </c>
      <c r="G618" s="6"/>
      <c r="AA618" s="11" t="str">
        <f t="shared" si="19"/>
        <v/>
      </c>
      <c r="AB618" s="11" t="str">
        <f>IF(LEN($AA618)=0,"N",IF(LEN($AA618)&gt;1,"Error -- Availability entered in an incorrect format",IF($AA618=#REF!,$AA618,IF($AA618=#REF!,$AA618,IF($AA618=#REF!,$AA618,IF($AA618=#REF!,$AA618,IF($AA618=#REF!,$AA618,IF($AA618=#REF!,$AA618,"Error -- Availability entered in an incorrect format"))))))))</f>
        <v>N</v>
      </c>
    </row>
    <row r="619" spans="1:28" s="11" customFormat="1" x14ac:dyDescent="0.25">
      <c r="A619" s="7">
        <v>607</v>
      </c>
      <c r="B619" s="6"/>
      <c r="C619" s="10"/>
      <c r="D619" s="7"/>
      <c r="E619" s="10"/>
      <c r="F619" s="124" t="e">
        <f t="shared" si="18"/>
        <v>#REF!</v>
      </c>
      <c r="G619" s="6"/>
      <c r="AA619" s="11" t="str">
        <f t="shared" si="19"/>
        <v/>
      </c>
      <c r="AB619" s="11" t="str">
        <f>IF(LEN($AA619)=0,"N",IF(LEN($AA619)&gt;1,"Error -- Availability entered in an incorrect format",IF($AA619=#REF!,$AA619,IF($AA619=#REF!,$AA619,IF($AA619=#REF!,$AA619,IF($AA619=#REF!,$AA619,IF($AA619=#REF!,$AA619,IF($AA619=#REF!,$AA619,"Error -- Availability entered in an incorrect format"))))))))</f>
        <v>N</v>
      </c>
    </row>
    <row r="620" spans="1:28" s="11" customFormat="1" x14ac:dyDescent="0.25">
      <c r="A620" s="7">
        <v>608</v>
      </c>
      <c r="B620" s="6"/>
      <c r="C620" s="10"/>
      <c r="D620" s="7"/>
      <c r="E620" s="10"/>
      <c r="F620" s="124" t="e">
        <f t="shared" si="18"/>
        <v>#REF!</v>
      </c>
      <c r="G620" s="6"/>
      <c r="AA620" s="11" t="str">
        <f t="shared" si="19"/>
        <v/>
      </c>
      <c r="AB620" s="11" t="str">
        <f>IF(LEN($AA620)=0,"N",IF(LEN($AA620)&gt;1,"Error -- Availability entered in an incorrect format",IF($AA620=#REF!,$AA620,IF($AA620=#REF!,$AA620,IF($AA620=#REF!,$AA620,IF($AA620=#REF!,$AA620,IF($AA620=#REF!,$AA620,IF($AA620=#REF!,$AA620,"Error -- Availability entered in an incorrect format"))))))))</f>
        <v>N</v>
      </c>
    </row>
    <row r="621" spans="1:28" s="11" customFormat="1" x14ac:dyDescent="0.25">
      <c r="A621" s="7">
        <v>609</v>
      </c>
      <c r="B621" s="6"/>
      <c r="C621" s="10"/>
      <c r="D621" s="7"/>
      <c r="E621" s="10"/>
      <c r="F621" s="124" t="e">
        <f t="shared" si="18"/>
        <v>#REF!</v>
      </c>
      <c r="G621" s="6"/>
      <c r="AA621" s="11" t="str">
        <f t="shared" si="19"/>
        <v/>
      </c>
      <c r="AB621" s="11" t="str">
        <f>IF(LEN($AA621)=0,"N",IF(LEN($AA621)&gt;1,"Error -- Availability entered in an incorrect format",IF($AA621=#REF!,$AA621,IF($AA621=#REF!,$AA621,IF($AA621=#REF!,$AA621,IF($AA621=#REF!,$AA621,IF($AA621=#REF!,$AA621,IF($AA621=#REF!,$AA621,"Error -- Availability entered in an incorrect format"))))))))</f>
        <v>N</v>
      </c>
    </row>
    <row r="622" spans="1:28" s="11" customFormat="1" x14ac:dyDescent="0.25">
      <c r="A622" s="7">
        <v>610</v>
      </c>
      <c r="B622" s="6"/>
      <c r="C622" s="10"/>
      <c r="D622" s="7"/>
      <c r="E622" s="10"/>
      <c r="F622" s="124" t="e">
        <f t="shared" si="18"/>
        <v>#REF!</v>
      </c>
      <c r="G622" s="6"/>
      <c r="AA622" s="11" t="str">
        <f t="shared" si="19"/>
        <v/>
      </c>
      <c r="AB622" s="11" t="str">
        <f>IF(LEN($AA622)=0,"N",IF(LEN($AA622)&gt;1,"Error -- Availability entered in an incorrect format",IF($AA622=#REF!,$AA622,IF($AA622=#REF!,$AA622,IF($AA622=#REF!,$AA622,IF($AA622=#REF!,$AA622,IF($AA622=#REF!,$AA622,IF($AA622=#REF!,$AA622,"Error -- Availability entered in an incorrect format"))))))))</f>
        <v>N</v>
      </c>
    </row>
    <row r="623" spans="1:28" s="11" customFormat="1" x14ac:dyDescent="0.25">
      <c r="A623" s="7">
        <v>611</v>
      </c>
      <c r="B623" s="6"/>
      <c r="C623" s="10"/>
      <c r="D623" s="7"/>
      <c r="E623" s="10"/>
      <c r="F623" s="124" t="e">
        <f t="shared" si="18"/>
        <v>#REF!</v>
      </c>
      <c r="G623" s="6"/>
      <c r="AA623" s="11" t="str">
        <f t="shared" si="19"/>
        <v/>
      </c>
      <c r="AB623" s="11" t="str">
        <f>IF(LEN($AA623)=0,"N",IF(LEN($AA623)&gt;1,"Error -- Availability entered in an incorrect format",IF($AA623=#REF!,$AA623,IF($AA623=#REF!,$AA623,IF($AA623=#REF!,$AA623,IF($AA623=#REF!,$AA623,IF($AA623=#REF!,$AA623,IF($AA623=#REF!,$AA623,"Error -- Availability entered in an incorrect format"))))))))</f>
        <v>N</v>
      </c>
    </row>
    <row r="624" spans="1:28" s="11" customFormat="1" x14ac:dyDescent="0.25">
      <c r="A624" s="7">
        <v>612</v>
      </c>
      <c r="B624" s="6"/>
      <c r="C624" s="10"/>
      <c r="D624" s="7"/>
      <c r="E624" s="10"/>
      <c r="F624" s="124" t="e">
        <f t="shared" si="18"/>
        <v>#REF!</v>
      </c>
      <c r="G624" s="6"/>
      <c r="AA624" s="11" t="str">
        <f t="shared" si="19"/>
        <v/>
      </c>
      <c r="AB624" s="11" t="str">
        <f>IF(LEN($AA624)=0,"N",IF(LEN($AA624)&gt;1,"Error -- Availability entered in an incorrect format",IF($AA624=#REF!,$AA624,IF($AA624=#REF!,$AA624,IF($AA624=#REF!,$AA624,IF($AA624=#REF!,$AA624,IF($AA624=#REF!,$AA624,IF($AA624=#REF!,$AA624,"Error -- Availability entered in an incorrect format"))))))))</f>
        <v>N</v>
      </c>
    </row>
    <row r="625" spans="1:28" s="11" customFormat="1" x14ac:dyDescent="0.25">
      <c r="A625" s="7">
        <v>613</v>
      </c>
      <c r="B625" s="6"/>
      <c r="C625" s="10"/>
      <c r="D625" s="7"/>
      <c r="E625" s="10"/>
      <c r="F625" s="124" t="e">
        <f t="shared" si="18"/>
        <v>#REF!</v>
      </c>
      <c r="G625" s="6"/>
      <c r="AA625" s="11" t="str">
        <f t="shared" si="19"/>
        <v/>
      </c>
      <c r="AB625" s="11" t="str">
        <f>IF(LEN($AA625)=0,"N",IF(LEN($AA625)&gt;1,"Error -- Availability entered in an incorrect format",IF($AA625=#REF!,$AA625,IF($AA625=#REF!,$AA625,IF($AA625=#REF!,$AA625,IF($AA625=#REF!,$AA625,IF($AA625=#REF!,$AA625,IF($AA625=#REF!,$AA625,"Error -- Availability entered in an incorrect format"))))))))</f>
        <v>N</v>
      </c>
    </row>
    <row r="626" spans="1:28" s="11" customFormat="1" x14ac:dyDescent="0.25">
      <c r="A626" s="7">
        <v>614</v>
      </c>
      <c r="B626" s="6"/>
      <c r="C626" s="10"/>
      <c r="D626" s="7"/>
      <c r="E626" s="10"/>
      <c r="F626" s="124" t="e">
        <f t="shared" si="18"/>
        <v>#REF!</v>
      </c>
      <c r="G626" s="6"/>
      <c r="AA626" s="11" t="str">
        <f t="shared" si="19"/>
        <v/>
      </c>
      <c r="AB626" s="11" t="str">
        <f>IF(LEN($AA626)=0,"N",IF(LEN($AA626)&gt;1,"Error -- Availability entered in an incorrect format",IF($AA626=#REF!,$AA626,IF($AA626=#REF!,$AA626,IF($AA626=#REF!,$AA626,IF($AA626=#REF!,$AA626,IF($AA626=#REF!,$AA626,IF($AA626=#REF!,$AA626,"Error -- Availability entered in an incorrect format"))))))))</f>
        <v>N</v>
      </c>
    </row>
    <row r="627" spans="1:28" s="11" customFormat="1" x14ac:dyDescent="0.25">
      <c r="A627" s="7">
        <v>615</v>
      </c>
      <c r="B627" s="6"/>
      <c r="C627" s="10"/>
      <c r="D627" s="7"/>
      <c r="E627" s="10"/>
      <c r="F627" s="124" t="e">
        <f t="shared" si="18"/>
        <v>#REF!</v>
      </c>
      <c r="G627" s="6"/>
      <c r="AA627" s="11" t="str">
        <f t="shared" si="19"/>
        <v/>
      </c>
      <c r="AB627" s="11" t="str">
        <f>IF(LEN($AA627)=0,"N",IF(LEN($AA627)&gt;1,"Error -- Availability entered in an incorrect format",IF($AA627=#REF!,$AA627,IF($AA627=#REF!,$AA627,IF($AA627=#REF!,$AA627,IF($AA627=#REF!,$AA627,IF($AA627=#REF!,$AA627,IF($AA627=#REF!,$AA627,"Error -- Availability entered in an incorrect format"))))))))</f>
        <v>N</v>
      </c>
    </row>
    <row r="628" spans="1:28" s="11" customFormat="1" x14ac:dyDescent="0.25">
      <c r="A628" s="7">
        <v>616</v>
      </c>
      <c r="B628" s="6"/>
      <c r="C628" s="10"/>
      <c r="D628" s="7"/>
      <c r="E628" s="10"/>
      <c r="F628" s="124" t="e">
        <f t="shared" si="18"/>
        <v>#REF!</v>
      </c>
      <c r="G628" s="6"/>
      <c r="AA628" s="11" t="str">
        <f t="shared" si="19"/>
        <v/>
      </c>
      <c r="AB628" s="11" t="str">
        <f>IF(LEN($AA628)=0,"N",IF(LEN($AA628)&gt;1,"Error -- Availability entered in an incorrect format",IF($AA628=#REF!,$AA628,IF($AA628=#REF!,$AA628,IF($AA628=#REF!,$AA628,IF($AA628=#REF!,$AA628,IF($AA628=#REF!,$AA628,IF($AA628=#REF!,$AA628,"Error -- Availability entered in an incorrect format"))))))))</f>
        <v>N</v>
      </c>
    </row>
    <row r="629" spans="1:28" s="11" customFormat="1" x14ac:dyDescent="0.25">
      <c r="A629" s="7">
        <v>617</v>
      </c>
      <c r="B629" s="6"/>
      <c r="C629" s="10"/>
      <c r="D629" s="7"/>
      <c r="E629" s="10"/>
      <c r="F629" s="124" t="e">
        <f t="shared" si="18"/>
        <v>#REF!</v>
      </c>
      <c r="G629" s="6"/>
      <c r="AA629" s="11" t="str">
        <f t="shared" si="19"/>
        <v/>
      </c>
      <c r="AB629" s="11" t="str">
        <f>IF(LEN($AA629)=0,"N",IF(LEN($AA629)&gt;1,"Error -- Availability entered in an incorrect format",IF($AA629=#REF!,$AA629,IF($AA629=#REF!,$AA629,IF($AA629=#REF!,$AA629,IF($AA629=#REF!,$AA629,IF($AA629=#REF!,$AA629,IF($AA629=#REF!,$AA629,"Error -- Availability entered in an incorrect format"))))))))</f>
        <v>N</v>
      </c>
    </row>
    <row r="630" spans="1:28" s="11" customFormat="1" x14ac:dyDescent="0.25">
      <c r="A630" s="7">
        <v>618</v>
      </c>
      <c r="B630" s="6"/>
      <c r="C630" s="10"/>
      <c r="D630" s="7"/>
      <c r="E630" s="10"/>
      <c r="F630" s="124" t="e">
        <f t="shared" si="18"/>
        <v>#REF!</v>
      </c>
      <c r="G630" s="6"/>
      <c r="AA630" s="11" t="str">
        <f t="shared" si="19"/>
        <v/>
      </c>
      <c r="AB630" s="11" t="str">
        <f>IF(LEN($AA630)=0,"N",IF(LEN($AA630)&gt;1,"Error -- Availability entered in an incorrect format",IF($AA630=#REF!,$AA630,IF($AA630=#REF!,$AA630,IF($AA630=#REF!,$AA630,IF($AA630=#REF!,$AA630,IF($AA630=#REF!,$AA630,IF($AA630=#REF!,$AA630,"Error -- Availability entered in an incorrect format"))))))))</f>
        <v>N</v>
      </c>
    </row>
    <row r="631" spans="1:28" s="11" customFormat="1" x14ac:dyDescent="0.25">
      <c r="A631" s="7">
        <v>619</v>
      </c>
      <c r="B631" s="6"/>
      <c r="C631" s="10"/>
      <c r="D631" s="7"/>
      <c r="E631" s="10"/>
      <c r="F631" s="124" t="e">
        <f t="shared" si="18"/>
        <v>#REF!</v>
      </c>
      <c r="G631" s="6"/>
      <c r="AA631" s="11" t="str">
        <f t="shared" si="19"/>
        <v/>
      </c>
      <c r="AB631" s="11" t="str">
        <f>IF(LEN($AA631)=0,"N",IF(LEN($AA631)&gt;1,"Error -- Availability entered in an incorrect format",IF($AA631=#REF!,$AA631,IF($AA631=#REF!,$AA631,IF($AA631=#REF!,$AA631,IF($AA631=#REF!,$AA631,IF($AA631=#REF!,$AA631,IF($AA631=#REF!,$AA631,"Error -- Availability entered in an incorrect format"))))))))</f>
        <v>N</v>
      </c>
    </row>
    <row r="632" spans="1:28" s="11" customFormat="1" x14ac:dyDescent="0.25">
      <c r="A632" s="7">
        <v>620</v>
      </c>
      <c r="B632" s="6"/>
      <c r="C632" s="10"/>
      <c r="D632" s="7"/>
      <c r="E632" s="10"/>
      <c r="F632" s="124" t="e">
        <f t="shared" si="18"/>
        <v>#REF!</v>
      </c>
      <c r="G632" s="6"/>
      <c r="AA632" s="11" t="str">
        <f t="shared" si="19"/>
        <v/>
      </c>
      <c r="AB632" s="11" t="str">
        <f>IF(LEN($AA632)=0,"N",IF(LEN($AA632)&gt;1,"Error -- Availability entered in an incorrect format",IF($AA632=#REF!,$AA632,IF($AA632=#REF!,$AA632,IF($AA632=#REF!,$AA632,IF($AA632=#REF!,$AA632,IF($AA632=#REF!,$AA632,IF($AA632=#REF!,$AA632,"Error -- Availability entered in an incorrect format"))))))))</f>
        <v>N</v>
      </c>
    </row>
    <row r="633" spans="1:28" s="11" customFormat="1" x14ac:dyDescent="0.25">
      <c r="A633" s="7">
        <v>621</v>
      </c>
      <c r="B633" s="6"/>
      <c r="C633" s="10"/>
      <c r="D633" s="7"/>
      <c r="E633" s="10"/>
      <c r="F633" s="124" t="e">
        <f t="shared" si="18"/>
        <v>#REF!</v>
      </c>
      <c r="G633" s="6"/>
      <c r="AA633" s="11" t="str">
        <f t="shared" si="19"/>
        <v/>
      </c>
      <c r="AB633" s="11" t="str">
        <f>IF(LEN($AA633)=0,"N",IF(LEN($AA633)&gt;1,"Error -- Availability entered in an incorrect format",IF($AA633=#REF!,$AA633,IF($AA633=#REF!,$AA633,IF($AA633=#REF!,$AA633,IF($AA633=#REF!,$AA633,IF($AA633=#REF!,$AA633,IF($AA633=#REF!,$AA633,"Error -- Availability entered in an incorrect format"))))))))</f>
        <v>N</v>
      </c>
    </row>
    <row r="634" spans="1:28" s="11" customFormat="1" x14ac:dyDescent="0.25">
      <c r="A634" s="7">
        <v>622</v>
      </c>
      <c r="B634" s="6"/>
      <c r="C634" s="10"/>
      <c r="D634" s="7"/>
      <c r="E634" s="10"/>
      <c r="F634" s="124" t="e">
        <f t="shared" si="18"/>
        <v>#REF!</v>
      </c>
      <c r="G634" s="6"/>
      <c r="AA634" s="11" t="str">
        <f t="shared" si="19"/>
        <v/>
      </c>
      <c r="AB634" s="11" t="str">
        <f>IF(LEN($AA634)=0,"N",IF(LEN($AA634)&gt;1,"Error -- Availability entered in an incorrect format",IF($AA634=#REF!,$AA634,IF($AA634=#REF!,$AA634,IF($AA634=#REF!,$AA634,IF($AA634=#REF!,$AA634,IF($AA634=#REF!,$AA634,IF($AA634=#REF!,$AA634,"Error -- Availability entered in an incorrect format"))))))))</f>
        <v>N</v>
      </c>
    </row>
    <row r="635" spans="1:28" s="11" customFormat="1" x14ac:dyDescent="0.25">
      <c r="A635" s="7">
        <v>623</v>
      </c>
      <c r="B635" s="6"/>
      <c r="C635" s="10"/>
      <c r="D635" s="7"/>
      <c r="E635" s="10"/>
      <c r="F635" s="124" t="e">
        <f t="shared" si="18"/>
        <v>#REF!</v>
      </c>
      <c r="G635" s="6"/>
      <c r="AA635" s="11" t="str">
        <f t="shared" si="19"/>
        <v/>
      </c>
      <c r="AB635" s="11" t="str">
        <f>IF(LEN($AA635)=0,"N",IF(LEN($AA635)&gt;1,"Error -- Availability entered in an incorrect format",IF($AA635=#REF!,$AA635,IF($AA635=#REF!,$AA635,IF($AA635=#REF!,$AA635,IF($AA635=#REF!,$AA635,IF($AA635=#REF!,$AA635,IF($AA635=#REF!,$AA635,"Error -- Availability entered in an incorrect format"))))))))</f>
        <v>N</v>
      </c>
    </row>
    <row r="636" spans="1:28" s="11" customFormat="1" x14ac:dyDescent="0.25">
      <c r="A636" s="7">
        <v>624</v>
      </c>
      <c r="B636" s="6"/>
      <c r="C636" s="10"/>
      <c r="D636" s="7"/>
      <c r="E636" s="10"/>
      <c r="F636" s="124" t="e">
        <f t="shared" si="18"/>
        <v>#REF!</v>
      </c>
      <c r="G636" s="6"/>
      <c r="AA636" s="11" t="str">
        <f t="shared" si="19"/>
        <v/>
      </c>
      <c r="AB636" s="11" t="str">
        <f>IF(LEN($AA636)=0,"N",IF(LEN($AA636)&gt;1,"Error -- Availability entered in an incorrect format",IF($AA636=#REF!,$AA636,IF($AA636=#REF!,$AA636,IF($AA636=#REF!,$AA636,IF($AA636=#REF!,$AA636,IF($AA636=#REF!,$AA636,IF($AA636=#REF!,$AA636,"Error -- Availability entered in an incorrect format"))))))))</f>
        <v>N</v>
      </c>
    </row>
    <row r="637" spans="1:28" s="11" customFormat="1" x14ac:dyDescent="0.25">
      <c r="A637" s="7">
        <v>625</v>
      </c>
      <c r="B637" s="6"/>
      <c r="C637" s="10"/>
      <c r="D637" s="7"/>
      <c r="E637" s="10"/>
      <c r="F637" s="124" t="e">
        <f t="shared" si="18"/>
        <v>#REF!</v>
      </c>
      <c r="G637" s="6"/>
      <c r="AA637" s="11" t="str">
        <f t="shared" si="19"/>
        <v/>
      </c>
      <c r="AB637" s="11" t="str">
        <f>IF(LEN($AA637)=0,"N",IF(LEN($AA637)&gt;1,"Error -- Availability entered in an incorrect format",IF($AA637=#REF!,$AA637,IF($AA637=#REF!,$AA637,IF($AA637=#REF!,$AA637,IF($AA637=#REF!,$AA637,IF($AA637=#REF!,$AA637,IF($AA637=#REF!,$AA637,"Error -- Availability entered in an incorrect format"))))))))</f>
        <v>N</v>
      </c>
    </row>
    <row r="638" spans="1:28" s="11" customFormat="1" x14ac:dyDescent="0.25">
      <c r="A638" s="7">
        <v>626</v>
      </c>
      <c r="B638" s="6"/>
      <c r="C638" s="10"/>
      <c r="D638" s="7"/>
      <c r="E638" s="10"/>
      <c r="F638" s="124" t="e">
        <f t="shared" si="18"/>
        <v>#REF!</v>
      </c>
      <c r="G638" s="6"/>
      <c r="AA638" s="11" t="str">
        <f t="shared" si="19"/>
        <v/>
      </c>
      <c r="AB638" s="11" t="str">
        <f>IF(LEN($AA638)=0,"N",IF(LEN($AA638)&gt;1,"Error -- Availability entered in an incorrect format",IF($AA638=#REF!,$AA638,IF($AA638=#REF!,$AA638,IF($AA638=#REF!,$AA638,IF($AA638=#REF!,$AA638,IF($AA638=#REF!,$AA638,IF($AA638=#REF!,$AA638,"Error -- Availability entered in an incorrect format"))))))))</f>
        <v>N</v>
      </c>
    </row>
    <row r="639" spans="1:28" s="11" customFormat="1" x14ac:dyDescent="0.25">
      <c r="A639" s="7">
        <v>627</v>
      </c>
      <c r="B639" s="6"/>
      <c r="C639" s="10"/>
      <c r="D639" s="7"/>
      <c r="E639" s="10"/>
      <c r="F639" s="124" t="e">
        <f t="shared" si="18"/>
        <v>#REF!</v>
      </c>
      <c r="G639" s="6"/>
      <c r="AA639" s="11" t="str">
        <f t="shared" si="19"/>
        <v/>
      </c>
      <c r="AB639" s="11" t="str">
        <f>IF(LEN($AA639)=0,"N",IF(LEN($AA639)&gt;1,"Error -- Availability entered in an incorrect format",IF($AA639=#REF!,$AA639,IF($AA639=#REF!,$AA639,IF($AA639=#REF!,$AA639,IF($AA639=#REF!,$AA639,IF($AA639=#REF!,$AA639,IF($AA639=#REF!,$AA639,"Error -- Availability entered in an incorrect format"))))))))</f>
        <v>N</v>
      </c>
    </row>
    <row r="640" spans="1:28" s="11" customFormat="1" x14ac:dyDescent="0.25">
      <c r="A640" s="7">
        <v>628</v>
      </c>
      <c r="B640" s="6"/>
      <c r="C640" s="10"/>
      <c r="D640" s="7"/>
      <c r="E640" s="10"/>
      <c r="F640" s="124" t="e">
        <f t="shared" si="18"/>
        <v>#REF!</v>
      </c>
      <c r="G640" s="6"/>
      <c r="AA640" s="11" t="str">
        <f t="shared" si="19"/>
        <v/>
      </c>
      <c r="AB640" s="11" t="str">
        <f>IF(LEN($AA640)=0,"N",IF(LEN($AA640)&gt;1,"Error -- Availability entered in an incorrect format",IF($AA640=#REF!,$AA640,IF($AA640=#REF!,$AA640,IF($AA640=#REF!,$AA640,IF($AA640=#REF!,$AA640,IF($AA640=#REF!,$AA640,IF($AA640=#REF!,$AA640,"Error -- Availability entered in an incorrect format"))))))))</f>
        <v>N</v>
      </c>
    </row>
    <row r="641" spans="1:28" s="11" customFormat="1" x14ac:dyDescent="0.25">
      <c r="A641" s="7">
        <v>629</v>
      </c>
      <c r="B641" s="6"/>
      <c r="C641" s="10"/>
      <c r="D641" s="7"/>
      <c r="E641" s="10"/>
      <c r="F641" s="124" t="e">
        <f t="shared" si="18"/>
        <v>#REF!</v>
      </c>
      <c r="G641" s="6"/>
      <c r="AA641" s="11" t="str">
        <f t="shared" si="19"/>
        <v/>
      </c>
      <c r="AB641" s="11" t="str">
        <f>IF(LEN($AA641)=0,"N",IF(LEN($AA641)&gt;1,"Error -- Availability entered in an incorrect format",IF($AA641=#REF!,$AA641,IF($AA641=#REF!,$AA641,IF($AA641=#REF!,$AA641,IF($AA641=#REF!,$AA641,IF($AA641=#REF!,$AA641,IF($AA641=#REF!,$AA641,"Error -- Availability entered in an incorrect format"))))))))</f>
        <v>N</v>
      </c>
    </row>
    <row r="642" spans="1:28" s="11" customFormat="1" x14ac:dyDescent="0.25">
      <c r="A642" s="7">
        <v>630</v>
      </c>
      <c r="B642" s="6"/>
      <c r="C642" s="10"/>
      <c r="D642" s="7"/>
      <c r="E642" s="10"/>
      <c r="F642" s="124" t="e">
        <f t="shared" si="18"/>
        <v>#REF!</v>
      </c>
      <c r="G642" s="6"/>
      <c r="AA642" s="11" t="str">
        <f t="shared" si="19"/>
        <v/>
      </c>
      <c r="AB642" s="11" t="str">
        <f>IF(LEN($AA642)=0,"N",IF(LEN($AA642)&gt;1,"Error -- Availability entered in an incorrect format",IF($AA642=#REF!,$AA642,IF($AA642=#REF!,$AA642,IF($AA642=#REF!,$AA642,IF($AA642=#REF!,$AA642,IF($AA642=#REF!,$AA642,IF($AA642=#REF!,$AA642,"Error -- Availability entered in an incorrect format"))))))))</f>
        <v>N</v>
      </c>
    </row>
    <row r="643" spans="1:28" s="11" customFormat="1" x14ac:dyDescent="0.25">
      <c r="A643" s="7">
        <v>631</v>
      </c>
      <c r="B643" s="6"/>
      <c r="C643" s="10"/>
      <c r="D643" s="7"/>
      <c r="E643" s="10"/>
      <c r="F643" s="124" t="e">
        <f t="shared" si="18"/>
        <v>#REF!</v>
      </c>
      <c r="G643" s="6"/>
      <c r="AA643" s="11" t="str">
        <f t="shared" si="19"/>
        <v/>
      </c>
      <c r="AB643" s="11" t="str">
        <f>IF(LEN($AA643)=0,"N",IF(LEN($AA643)&gt;1,"Error -- Availability entered in an incorrect format",IF($AA643=#REF!,$AA643,IF($AA643=#REF!,$AA643,IF($AA643=#REF!,$AA643,IF($AA643=#REF!,$AA643,IF($AA643=#REF!,$AA643,IF($AA643=#REF!,$AA643,"Error -- Availability entered in an incorrect format"))))))))</f>
        <v>N</v>
      </c>
    </row>
    <row r="644" spans="1:28" s="11" customFormat="1" x14ac:dyDescent="0.25">
      <c r="A644" s="7">
        <v>632</v>
      </c>
      <c r="B644" s="6"/>
      <c r="C644" s="10"/>
      <c r="D644" s="7"/>
      <c r="E644" s="10"/>
      <c r="F644" s="124" t="e">
        <f t="shared" si="18"/>
        <v>#REF!</v>
      </c>
      <c r="G644" s="6"/>
      <c r="AA644" s="11" t="str">
        <f t="shared" si="19"/>
        <v/>
      </c>
      <c r="AB644" s="11" t="str">
        <f>IF(LEN($AA644)=0,"N",IF(LEN($AA644)&gt;1,"Error -- Availability entered in an incorrect format",IF($AA644=#REF!,$AA644,IF($AA644=#REF!,$AA644,IF($AA644=#REF!,$AA644,IF($AA644=#REF!,$AA644,IF($AA644=#REF!,$AA644,IF($AA644=#REF!,$AA644,"Error -- Availability entered in an incorrect format"))))))))</f>
        <v>N</v>
      </c>
    </row>
    <row r="645" spans="1:28" s="11" customFormat="1" x14ac:dyDescent="0.25">
      <c r="A645" s="7">
        <v>633</v>
      </c>
      <c r="B645" s="6"/>
      <c r="C645" s="10"/>
      <c r="D645" s="7"/>
      <c r="E645" s="10"/>
      <c r="F645" s="124" t="e">
        <f t="shared" si="18"/>
        <v>#REF!</v>
      </c>
      <c r="G645" s="6"/>
      <c r="AA645" s="11" t="str">
        <f t="shared" si="19"/>
        <v/>
      </c>
      <c r="AB645" s="11" t="str">
        <f>IF(LEN($AA645)=0,"N",IF(LEN($AA645)&gt;1,"Error -- Availability entered in an incorrect format",IF($AA645=#REF!,$AA645,IF($AA645=#REF!,$AA645,IF($AA645=#REF!,$AA645,IF($AA645=#REF!,$AA645,IF($AA645=#REF!,$AA645,IF($AA645=#REF!,$AA645,"Error -- Availability entered in an incorrect format"))))))))</f>
        <v>N</v>
      </c>
    </row>
    <row r="646" spans="1:28" s="11" customFormat="1" x14ac:dyDescent="0.25">
      <c r="A646" s="7">
        <v>634</v>
      </c>
      <c r="B646" s="6"/>
      <c r="C646" s="10"/>
      <c r="D646" s="7"/>
      <c r="E646" s="10"/>
      <c r="F646" s="124" t="e">
        <f t="shared" si="18"/>
        <v>#REF!</v>
      </c>
      <c r="G646" s="6"/>
      <c r="AA646" s="11" t="str">
        <f t="shared" si="19"/>
        <v/>
      </c>
      <c r="AB646" s="11" t="str">
        <f>IF(LEN($AA646)=0,"N",IF(LEN($AA646)&gt;1,"Error -- Availability entered in an incorrect format",IF($AA646=#REF!,$AA646,IF($AA646=#REF!,$AA646,IF($AA646=#REF!,$AA646,IF($AA646=#REF!,$AA646,IF($AA646=#REF!,$AA646,IF($AA646=#REF!,$AA646,"Error -- Availability entered in an incorrect format"))))))))</f>
        <v>N</v>
      </c>
    </row>
    <row r="647" spans="1:28" s="11" customFormat="1" x14ac:dyDescent="0.25">
      <c r="A647" s="7">
        <v>635</v>
      </c>
      <c r="B647" s="6"/>
      <c r="C647" s="10"/>
      <c r="D647" s="7"/>
      <c r="E647" s="10"/>
      <c r="F647" s="124" t="e">
        <f t="shared" si="18"/>
        <v>#REF!</v>
      </c>
      <c r="G647" s="6"/>
      <c r="AA647" s="11" t="str">
        <f t="shared" si="19"/>
        <v/>
      </c>
      <c r="AB647" s="11" t="str">
        <f>IF(LEN($AA647)=0,"N",IF(LEN($AA647)&gt;1,"Error -- Availability entered in an incorrect format",IF($AA647=#REF!,$AA647,IF($AA647=#REF!,$AA647,IF($AA647=#REF!,$AA647,IF($AA647=#REF!,$AA647,IF($AA647=#REF!,$AA647,IF($AA647=#REF!,$AA647,"Error -- Availability entered in an incorrect format"))))))))</f>
        <v>N</v>
      </c>
    </row>
    <row r="648" spans="1:28" s="11" customFormat="1" x14ac:dyDescent="0.25">
      <c r="A648" s="7">
        <v>636</v>
      </c>
      <c r="B648" s="6"/>
      <c r="C648" s="10"/>
      <c r="D648" s="7"/>
      <c r="E648" s="10"/>
      <c r="F648" s="124" t="e">
        <f t="shared" si="18"/>
        <v>#REF!</v>
      </c>
      <c r="G648" s="6"/>
      <c r="AA648" s="11" t="str">
        <f t="shared" si="19"/>
        <v/>
      </c>
      <c r="AB648" s="11" t="str">
        <f>IF(LEN($AA648)=0,"N",IF(LEN($AA648)&gt;1,"Error -- Availability entered in an incorrect format",IF($AA648=#REF!,$AA648,IF($AA648=#REF!,$AA648,IF($AA648=#REF!,$AA648,IF($AA648=#REF!,$AA648,IF($AA648=#REF!,$AA648,IF($AA648=#REF!,$AA648,"Error -- Availability entered in an incorrect format"))))))))</f>
        <v>N</v>
      </c>
    </row>
    <row r="649" spans="1:28" s="11" customFormat="1" x14ac:dyDescent="0.25">
      <c r="A649" s="7">
        <v>637</v>
      </c>
      <c r="B649" s="6"/>
      <c r="C649" s="10"/>
      <c r="D649" s="7"/>
      <c r="E649" s="10"/>
      <c r="F649" s="124" t="e">
        <f t="shared" si="18"/>
        <v>#REF!</v>
      </c>
      <c r="G649" s="6"/>
      <c r="AA649" s="11" t="str">
        <f t="shared" si="19"/>
        <v/>
      </c>
      <c r="AB649" s="11" t="str">
        <f>IF(LEN($AA649)=0,"N",IF(LEN($AA649)&gt;1,"Error -- Availability entered in an incorrect format",IF($AA649=#REF!,$AA649,IF($AA649=#REF!,$AA649,IF($AA649=#REF!,$AA649,IF($AA649=#REF!,$AA649,IF($AA649=#REF!,$AA649,IF($AA649=#REF!,$AA649,"Error -- Availability entered in an incorrect format"))))))))</f>
        <v>N</v>
      </c>
    </row>
    <row r="650" spans="1:28" s="11" customFormat="1" x14ac:dyDescent="0.25">
      <c r="A650" s="7">
        <v>638</v>
      </c>
      <c r="B650" s="6"/>
      <c r="C650" s="10"/>
      <c r="D650" s="7"/>
      <c r="E650" s="10"/>
      <c r="F650" s="124" t="e">
        <f t="shared" si="18"/>
        <v>#REF!</v>
      </c>
      <c r="G650" s="6"/>
      <c r="AA650" s="11" t="str">
        <f t="shared" si="19"/>
        <v/>
      </c>
      <c r="AB650" s="11" t="str">
        <f>IF(LEN($AA650)=0,"N",IF(LEN($AA650)&gt;1,"Error -- Availability entered in an incorrect format",IF($AA650=#REF!,$AA650,IF($AA650=#REF!,$AA650,IF($AA650=#REF!,$AA650,IF($AA650=#REF!,$AA650,IF($AA650=#REF!,$AA650,IF($AA650=#REF!,$AA650,"Error -- Availability entered in an incorrect format"))))))))</f>
        <v>N</v>
      </c>
    </row>
    <row r="651" spans="1:28" s="11" customFormat="1" x14ac:dyDescent="0.25">
      <c r="A651" s="7">
        <v>639</v>
      </c>
      <c r="B651" s="6"/>
      <c r="C651" s="10"/>
      <c r="D651" s="7"/>
      <c r="E651" s="10"/>
      <c r="F651" s="124" t="e">
        <f t="shared" si="18"/>
        <v>#REF!</v>
      </c>
      <c r="G651" s="6"/>
      <c r="AA651" s="11" t="str">
        <f t="shared" si="19"/>
        <v/>
      </c>
      <c r="AB651" s="11" t="str">
        <f>IF(LEN($AA651)=0,"N",IF(LEN($AA651)&gt;1,"Error -- Availability entered in an incorrect format",IF($AA651=#REF!,$AA651,IF($AA651=#REF!,$AA651,IF($AA651=#REF!,$AA651,IF($AA651=#REF!,$AA651,IF($AA651=#REF!,$AA651,IF($AA651=#REF!,$AA651,"Error -- Availability entered in an incorrect format"))))))))</f>
        <v>N</v>
      </c>
    </row>
    <row r="652" spans="1:28" s="11" customFormat="1" x14ac:dyDescent="0.25">
      <c r="A652" s="7">
        <v>640</v>
      </c>
      <c r="B652" s="6"/>
      <c r="C652" s="10"/>
      <c r="D652" s="7"/>
      <c r="E652" s="10"/>
      <c r="F652" s="124" t="e">
        <f t="shared" si="18"/>
        <v>#REF!</v>
      </c>
      <c r="G652" s="6"/>
      <c r="AA652" s="11" t="str">
        <f t="shared" si="19"/>
        <v/>
      </c>
      <c r="AB652" s="11" t="str">
        <f>IF(LEN($AA652)=0,"N",IF(LEN($AA652)&gt;1,"Error -- Availability entered in an incorrect format",IF($AA652=#REF!,$AA652,IF($AA652=#REF!,$AA652,IF($AA652=#REF!,$AA652,IF($AA652=#REF!,$AA652,IF($AA652=#REF!,$AA652,IF($AA652=#REF!,$AA652,"Error -- Availability entered in an incorrect format"))))))))</f>
        <v>N</v>
      </c>
    </row>
    <row r="653" spans="1:28" s="11" customFormat="1" x14ac:dyDescent="0.25">
      <c r="A653" s="7">
        <v>641</v>
      </c>
      <c r="B653" s="6"/>
      <c r="C653" s="10"/>
      <c r="D653" s="7"/>
      <c r="E653" s="10"/>
      <c r="F653" s="124" t="e">
        <f t="shared" si="18"/>
        <v>#REF!</v>
      </c>
      <c r="G653" s="6"/>
      <c r="AA653" s="11" t="str">
        <f t="shared" si="19"/>
        <v/>
      </c>
      <c r="AB653" s="11" t="str">
        <f>IF(LEN($AA653)=0,"N",IF(LEN($AA653)&gt;1,"Error -- Availability entered in an incorrect format",IF($AA653=#REF!,$AA653,IF($AA653=#REF!,$AA653,IF($AA653=#REF!,$AA653,IF($AA653=#REF!,$AA653,IF($AA653=#REF!,$AA653,IF($AA653=#REF!,$AA653,"Error -- Availability entered in an incorrect format"))))))))</f>
        <v>N</v>
      </c>
    </row>
    <row r="654" spans="1:28" s="11" customFormat="1" x14ac:dyDescent="0.25">
      <c r="A654" s="7">
        <v>642</v>
      </c>
      <c r="B654" s="6"/>
      <c r="C654" s="10"/>
      <c r="D654" s="7"/>
      <c r="E654" s="10"/>
      <c r="F654" s="124" t="e">
        <f t="shared" ref="F654:F717" si="20">IF($D$10=$A$9,"N/A",$D$10)</f>
        <v>#REF!</v>
      </c>
      <c r="G654" s="6"/>
      <c r="AA654" s="11" t="str">
        <f t="shared" ref="AA654:AA717" si="21">TRIM($D654)</f>
        <v/>
      </c>
      <c r="AB654" s="11" t="str">
        <f>IF(LEN($AA654)=0,"N",IF(LEN($AA654)&gt;1,"Error -- Availability entered in an incorrect format",IF($AA654=#REF!,$AA654,IF($AA654=#REF!,$AA654,IF($AA654=#REF!,$AA654,IF($AA654=#REF!,$AA654,IF($AA654=#REF!,$AA654,IF($AA654=#REF!,$AA654,"Error -- Availability entered in an incorrect format"))))))))</f>
        <v>N</v>
      </c>
    </row>
    <row r="655" spans="1:28" s="11" customFormat="1" x14ac:dyDescent="0.25">
      <c r="A655" s="7">
        <v>643</v>
      </c>
      <c r="B655" s="6"/>
      <c r="C655" s="10"/>
      <c r="D655" s="7"/>
      <c r="E655" s="10"/>
      <c r="F655" s="124" t="e">
        <f t="shared" si="20"/>
        <v>#REF!</v>
      </c>
      <c r="G655" s="6"/>
      <c r="AA655" s="11" t="str">
        <f t="shared" si="21"/>
        <v/>
      </c>
      <c r="AB655" s="11" t="str">
        <f>IF(LEN($AA655)=0,"N",IF(LEN($AA655)&gt;1,"Error -- Availability entered in an incorrect format",IF($AA655=#REF!,$AA655,IF($AA655=#REF!,$AA655,IF($AA655=#REF!,$AA655,IF($AA655=#REF!,$AA655,IF($AA655=#REF!,$AA655,IF($AA655=#REF!,$AA655,"Error -- Availability entered in an incorrect format"))))))))</f>
        <v>N</v>
      </c>
    </row>
    <row r="656" spans="1:28" s="11" customFormat="1" x14ac:dyDescent="0.25">
      <c r="A656" s="7">
        <v>644</v>
      </c>
      <c r="B656" s="6"/>
      <c r="C656" s="10"/>
      <c r="D656" s="7"/>
      <c r="E656" s="10"/>
      <c r="F656" s="124" t="e">
        <f t="shared" si="20"/>
        <v>#REF!</v>
      </c>
      <c r="G656" s="6"/>
      <c r="AA656" s="11" t="str">
        <f t="shared" si="21"/>
        <v/>
      </c>
      <c r="AB656" s="11" t="str">
        <f>IF(LEN($AA656)=0,"N",IF(LEN($AA656)&gt;1,"Error -- Availability entered in an incorrect format",IF($AA656=#REF!,$AA656,IF($AA656=#REF!,$AA656,IF($AA656=#REF!,$AA656,IF($AA656=#REF!,$AA656,IF($AA656=#REF!,$AA656,IF($AA656=#REF!,$AA656,"Error -- Availability entered in an incorrect format"))))))))</f>
        <v>N</v>
      </c>
    </row>
    <row r="657" spans="1:28" s="11" customFormat="1" x14ac:dyDescent="0.25">
      <c r="A657" s="7">
        <v>645</v>
      </c>
      <c r="B657" s="6"/>
      <c r="C657" s="10"/>
      <c r="D657" s="7"/>
      <c r="E657" s="10"/>
      <c r="F657" s="124" t="e">
        <f t="shared" si="20"/>
        <v>#REF!</v>
      </c>
      <c r="G657" s="6"/>
      <c r="AA657" s="11" t="str">
        <f t="shared" si="21"/>
        <v/>
      </c>
      <c r="AB657" s="11" t="str">
        <f>IF(LEN($AA657)=0,"N",IF(LEN($AA657)&gt;1,"Error -- Availability entered in an incorrect format",IF($AA657=#REF!,$AA657,IF($AA657=#REF!,$AA657,IF($AA657=#REF!,$AA657,IF($AA657=#REF!,$AA657,IF($AA657=#REF!,$AA657,IF($AA657=#REF!,$AA657,"Error -- Availability entered in an incorrect format"))))))))</f>
        <v>N</v>
      </c>
    </row>
    <row r="658" spans="1:28" s="11" customFormat="1" x14ac:dyDescent="0.25">
      <c r="A658" s="7">
        <v>646</v>
      </c>
      <c r="B658" s="6"/>
      <c r="C658" s="10"/>
      <c r="D658" s="7"/>
      <c r="E658" s="10"/>
      <c r="F658" s="124" t="e">
        <f t="shared" si="20"/>
        <v>#REF!</v>
      </c>
      <c r="G658" s="6"/>
      <c r="AA658" s="11" t="str">
        <f t="shared" si="21"/>
        <v/>
      </c>
      <c r="AB658" s="11" t="str">
        <f>IF(LEN($AA658)=0,"N",IF(LEN($AA658)&gt;1,"Error -- Availability entered in an incorrect format",IF($AA658=#REF!,$AA658,IF($AA658=#REF!,$AA658,IF($AA658=#REF!,$AA658,IF($AA658=#REF!,$AA658,IF($AA658=#REF!,$AA658,IF($AA658=#REF!,$AA658,"Error -- Availability entered in an incorrect format"))))))))</f>
        <v>N</v>
      </c>
    </row>
    <row r="659" spans="1:28" s="11" customFormat="1" x14ac:dyDescent="0.25">
      <c r="A659" s="7">
        <v>647</v>
      </c>
      <c r="B659" s="6"/>
      <c r="C659" s="10"/>
      <c r="D659" s="7"/>
      <c r="E659" s="10"/>
      <c r="F659" s="124" t="e">
        <f t="shared" si="20"/>
        <v>#REF!</v>
      </c>
      <c r="G659" s="6"/>
      <c r="AA659" s="11" t="str">
        <f t="shared" si="21"/>
        <v/>
      </c>
      <c r="AB659" s="11" t="str">
        <f>IF(LEN($AA659)=0,"N",IF(LEN($AA659)&gt;1,"Error -- Availability entered in an incorrect format",IF($AA659=#REF!,$AA659,IF($AA659=#REF!,$AA659,IF($AA659=#REF!,$AA659,IF($AA659=#REF!,$AA659,IF($AA659=#REF!,$AA659,IF($AA659=#REF!,$AA659,"Error -- Availability entered in an incorrect format"))))))))</f>
        <v>N</v>
      </c>
    </row>
    <row r="660" spans="1:28" s="11" customFormat="1" x14ac:dyDescent="0.25">
      <c r="A660" s="7">
        <v>648</v>
      </c>
      <c r="B660" s="6"/>
      <c r="C660" s="10"/>
      <c r="D660" s="7"/>
      <c r="E660" s="10"/>
      <c r="F660" s="124" t="e">
        <f t="shared" si="20"/>
        <v>#REF!</v>
      </c>
      <c r="G660" s="6"/>
      <c r="AA660" s="11" t="str">
        <f t="shared" si="21"/>
        <v/>
      </c>
      <c r="AB660" s="11" t="str">
        <f>IF(LEN($AA660)=0,"N",IF(LEN($AA660)&gt;1,"Error -- Availability entered in an incorrect format",IF($AA660=#REF!,$AA660,IF($AA660=#REF!,$AA660,IF($AA660=#REF!,$AA660,IF($AA660=#REF!,$AA660,IF($AA660=#REF!,$AA660,IF($AA660=#REF!,$AA660,"Error -- Availability entered in an incorrect format"))))))))</f>
        <v>N</v>
      </c>
    </row>
    <row r="661" spans="1:28" s="11" customFormat="1" x14ac:dyDescent="0.25">
      <c r="A661" s="7">
        <v>649</v>
      </c>
      <c r="B661" s="6"/>
      <c r="C661" s="10"/>
      <c r="D661" s="7"/>
      <c r="E661" s="10"/>
      <c r="F661" s="124" t="e">
        <f t="shared" si="20"/>
        <v>#REF!</v>
      </c>
      <c r="G661" s="6"/>
      <c r="AA661" s="11" t="str">
        <f t="shared" si="21"/>
        <v/>
      </c>
      <c r="AB661" s="11" t="str">
        <f>IF(LEN($AA661)=0,"N",IF(LEN($AA661)&gt;1,"Error -- Availability entered in an incorrect format",IF($AA661=#REF!,$AA661,IF($AA661=#REF!,$AA661,IF($AA661=#REF!,$AA661,IF($AA661=#REF!,$AA661,IF($AA661=#REF!,$AA661,IF($AA661=#REF!,$AA661,"Error -- Availability entered in an incorrect format"))))))))</f>
        <v>N</v>
      </c>
    </row>
    <row r="662" spans="1:28" s="11" customFormat="1" x14ac:dyDescent="0.25">
      <c r="A662" s="7">
        <v>650</v>
      </c>
      <c r="B662" s="6"/>
      <c r="C662" s="10"/>
      <c r="D662" s="7"/>
      <c r="E662" s="10"/>
      <c r="F662" s="124" t="e">
        <f t="shared" si="20"/>
        <v>#REF!</v>
      </c>
      <c r="G662" s="6"/>
      <c r="AA662" s="11" t="str">
        <f t="shared" si="21"/>
        <v/>
      </c>
      <c r="AB662" s="11" t="str">
        <f>IF(LEN($AA662)=0,"N",IF(LEN($AA662)&gt;1,"Error -- Availability entered in an incorrect format",IF($AA662=#REF!,$AA662,IF($AA662=#REF!,$AA662,IF($AA662=#REF!,$AA662,IF($AA662=#REF!,$AA662,IF($AA662=#REF!,$AA662,IF($AA662=#REF!,$AA662,"Error -- Availability entered in an incorrect format"))))))))</f>
        <v>N</v>
      </c>
    </row>
    <row r="663" spans="1:28" s="11" customFormat="1" x14ac:dyDescent="0.25">
      <c r="A663" s="7">
        <v>651</v>
      </c>
      <c r="B663" s="6"/>
      <c r="C663" s="10"/>
      <c r="D663" s="7"/>
      <c r="E663" s="10"/>
      <c r="F663" s="124" t="e">
        <f t="shared" si="20"/>
        <v>#REF!</v>
      </c>
      <c r="G663" s="6"/>
      <c r="AA663" s="11" t="str">
        <f t="shared" si="21"/>
        <v/>
      </c>
      <c r="AB663" s="11" t="str">
        <f>IF(LEN($AA663)=0,"N",IF(LEN($AA663)&gt;1,"Error -- Availability entered in an incorrect format",IF($AA663=#REF!,$AA663,IF($AA663=#REF!,$AA663,IF($AA663=#REF!,$AA663,IF($AA663=#REF!,$AA663,IF($AA663=#REF!,$AA663,IF($AA663=#REF!,$AA663,"Error -- Availability entered in an incorrect format"))))))))</f>
        <v>N</v>
      </c>
    </row>
    <row r="664" spans="1:28" s="11" customFormat="1" x14ac:dyDescent="0.25">
      <c r="A664" s="7">
        <v>652</v>
      </c>
      <c r="B664" s="6"/>
      <c r="C664" s="10"/>
      <c r="D664" s="7"/>
      <c r="E664" s="10"/>
      <c r="F664" s="124" t="e">
        <f t="shared" si="20"/>
        <v>#REF!</v>
      </c>
      <c r="G664" s="6"/>
      <c r="AA664" s="11" t="str">
        <f t="shared" si="21"/>
        <v/>
      </c>
      <c r="AB664" s="11" t="str">
        <f>IF(LEN($AA664)=0,"N",IF(LEN($AA664)&gt;1,"Error -- Availability entered in an incorrect format",IF($AA664=#REF!,$AA664,IF($AA664=#REF!,$AA664,IF($AA664=#REF!,$AA664,IF($AA664=#REF!,$AA664,IF($AA664=#REF!,$AA664,IF($AA664=#REF!,$AA664,"Error -- Availability entered in an incorrect format"))))))))</f>
        <v>N</v>
      </c>
    </row>
    <row r="665" spans="1:28" s="11" customFormat="1" x14ac:dyDescent="0.25">
      <c r="A665" s="7">
        <v>653</v>
      </c>
      <c r="B665" s="6"/>
      <c r="C665" s="10"/>
      <c r="D665" s="7"/>
      <c r="E665" s="10"/>
      <c r="F665" s="124" t="e">
        <f t="shared" si="20"/>
        <v>#REF!</v>
      </c>
      <c r="G665" s="6"/>
      <c r="AA665" s="11" t="str">
        <f t="shared" si="21"/>
        <v/>
      </c>
      <c r="AB665" s="11" t="str">
        <f>IF(LEN($AA665)=0,"N",IF(LEN($AA665)&gt;1,"Error -- Availability entered in an incorrect format",IF($AA665=#REF!,$AA665,IF($AA665=#REF!,$AA665,IF($AA665=#REF!,$AA665,IF($AA665=#REF!,$AA665,IF($AA665=#REF!,$AA665,IF($AA665=#REF!,$AA665,"Error -- Availability entered in an incorrect format"))))))))</f>
        <v>N</v>
      </c>
    </row>
    <row r="666" spans="1:28" s="11" customFormat="1" x14ac:dyDescent="0.25">
      <c r="A666" s="7">
        <v>654</v>
      </c>
      <c r="B666" s="6"/>
      <c r="C666" s="10"/>
      <c r="D666" s="7"/>
      <c r="E666" s="10"/>
      <c r="F666" s="124" t="e">
        <f t="shared" si="20"/>
        <v>#REF!</v>
      </c>
      <c r="G666" s="6"/>
      <c r="AA666" s="11" t="str">
        <f t="shared" si="21"/>
        <v/>
      </c>
      <c r="AB666" s="11" t="str">
        <f>IF(LEN($AA666)=0,"N",IF(LEN($AA666)&gt;1,"Error -- Availability entered in an incorrect format",IF($AA666=#REF!,$AA666,IF($AA666=#REF!,$AA666,IF($AA666=#REF!,$AA666,IF($AA666=#REF!,$AA666,IF($AA666=#REF!,$AA666,IF($AA666=#REF!,$AA666,"Error -- Availability entered in an incorrect format"))))))))</f>
        <v>N</v>
      </c>
    </row>
    <row r="667" spans="1:28" s="11" customFormat="1" x14ac:dyDescent="0.25">
      <c r="A667" s="7">
        <v>655</v>
      </c>
      <c r="B667" s="6"/>
      <c r="C667" s="10"/>
      <c r="D667" s="7"/>
      <c r="E667" s="10"/>
      <c r="F667" s="124" t="e">
        <f t="shared" si="20"/>
        <v>#REF!</v>
      </c>
      <c r="G667" s="6"/>
      <c r="AA667" s="11" t="str">
        <f t="shared" si="21"/>
        <v/>
      </c>
      <c r="AB667" s="11" t="str">
        <f>IF(LEN($AA667)=0,"N",IF(LEN($AA667)&gt;1,"Error -- Availability entered in an incorrect format",IF($AA667=#REF!,$AA667,IF($AA667=#REF!,$AA667,IF($AA667=#REF!,$AA667,IF($AA667=#REF!,$AA667,IF($AA667=#REF!,$AA667,IF($AA667=#REF!,$AA667,"Error -- Availability entered in an incorrect format"))))))))</f>
        <v>N</v>
      </c>
    </row>
    <row r="668" spans="1:28" s="11" customFormat="1" x14ac:dyDescent="0.25">
      <c r="A668" s="7">
        <v>656</v>
      </c>
      <c r="B668" s="6"/>
      <c r="C668" s="10"/>
      <c r="D668" s="7"/>
      <c r="E668" s="10"/>
      <c r="F668" s="124" t="e">
        <f t="shared" si="20"/>
        <v>#REF!</v>
      </c>
      <c r="G668" s="6"/>
      <c r="AA668" s="11" t="str">
        <f t="shared" si="21"/>
        <v/>
      </c>
      <c r="AB668" s="11" t="str">
        <f>IF(LEN($AA668)=0,"N",IF(LEN($AA668)&gt;1,"Error -- Availability entered in an incorrect format",IF($AA668=#REF!,$AA668,IF($AA668=#REF!,$AA668,IF($AA668=#REF!,$AA668,IF($AA668=#REF!,$AA668,IF($AA668=#REF!,$AA668,IF($AA668=#REF!,$AA668,"Error -- Availability entered in an incorrect format"))))))))</f>
        <v>N</v>
      </c>
    </row>
    <row r="669" spans="1:28" s="11" customFormat="1" x14ac:dyDescent="0.25">
      <c r="A669" s="7">
        <v>657</v>
      </c>
      <c r="B669" s="6"/>
      <c r="C669" s="10"/>
      <c r="D669" s="7"/>
      <c r="E669" s="10"/>
      <c r="F669" s="124" t="e">
        <f t="shared" si="20"/>
        <v>#REF!</v>
      </c>
      <c r="G669" s="6"/>
      <c r="AA669" s="11" t="str">
        <f t="shared" si="21"/>
        <v/>
      </c>
      <c r="AB669" s="11" t="str">
        <f>IF(LEN($AA669)=0,"N",IF(LEN($AA669)&gt;1,"Error -- Availability entered in an incorrect format",IF($AA669=#REF!,$AA669,IF($AA669=#REF!,$AA669,IF($AA669=#REF!,$AA669,IF($AA669=#REF!,$AA669,IF($AA669=#REF!,$AA669,IF($AA669=#REF!,$AA669,"Error -- Availability entered in an incorrect format"))))))))</f>
        <v>N</v>
      </c>
    </row>
    <row r="670" spans="1:28" s="11" customFormat="1" x14ac:dyDescent="0.25">
      <c r="A670" s="7">
        <v>658</v>
      </c>
      <c r="B670" s="6"/>
      <c r="C670" s="10"/>
      <c r="D670" s="7"/>
      <c r="E670" s="10"/>
      <c r="F670" s="124" t="e">
        <f t="shared" si="20"/>
        <v>#REF!</v>
      </c>
      <c r="G670" s="6"/>
      <c r="AA670" s="11" t="str">
        <f t="shared" si="21"/>
        <v/>
      </c>
      <c r="AB670" s="11" t="str">
        <f>IF(LEN($AA670)=0,"N",IF(LEN($AA670)&gt;1,"Error -- Availability entered in an incorrect format",IF($AA670=#REF!,$AA670,IF($AA670=#REF!,$AA670,IF($AA670=#REF!,$AA670,IF($AA670=#REF!,$AA670,IF($AA670=#REF!,$AA670,IF($AA670=#REF!,$AA670,"Error -- Availability entered in an incorrect format"))))))))</f>
        <v>N</v>
      </c>
    </row>
    <row r="671" spans="1:28" s="11" customFormat="1" x14ac:dyDescent="0.25">
      <c r="A671" s="7">
        <v>659</v>
      </c>
      <c r="B671" s="6"/>
      <c r="C671" s="10"/>
      <c r="D671" s="7"/>
      <c r="E671" s="10"/>
      <c r="F671" s="124" t="e">
        <f t="shared" si="20"/>
        <v>#REF!</v>
      </c>
      <c r="G671" s="6"/>
      <c r="AA671" s="11" t="str">
        <f t="shared" si="21"/>
        <v/>
      </c>
      <c r="AB671" s="11" t="str">
        <f>IF(LEN($AA671)=0,"N",IF(LEN($AA671)&gt;1,"Error -- Availability entered in an incorrect format",IF($AA671=#REF!,$AA671,IF($AA671=#REF!,$AA671,IF($AA671=#REF!,$AA671,IF($AA671=#REF!,$AA671,IF($AA671=#REF!,$AA671,IF($AA671=#REF!,$AA671,"Error -- Availability entered in an incorrect format"))))))))</f>
        <v>N</v>
      </c>
    </row>
    <row r="672" spans="1:28" s="11" customFormat="1" x14ac:dyDescent="0.25">
      <c r="A672" s="7">
        <v>660</v>
      </c>
      <c r="B672" s="6"/>
      <c r="C672" s="10"/>
      <c r="D672" s="7"/>
      <c r="E672" s="10"/>
      <c r="F672" s="124" t="e">
        <f t="shared" si="20"/>
        <v>#REF!</v>
      </c>
      <c r="G672" s="6"/>
      <c r="AA672" s="11" t="str">
        <f t="shared" si="21"/>
        <v/>
      </c>
      <c r="AB672" s="11" t="str">
        <f>IF(LEN($AA672)=0,"N",IF(LEN($AA672)&gt;1,"Error -- Availability entered in an incorrect format",IF($AA672=#REF!,$AA672,IF($AA672=#REF!,$AA672,IF($AA672=#REF!,$AA672,IF($AA672=#REF!,$AA672,IF($AA672=#REF!,$AA672,IF($AA672=#REF!,$AA672,"Error -- Availability entered in an incorrect format"))))))))</f>
        <v>N</v>
      </c>
    </row>
    <row r="673" spans="1:28" s="11" customFormat="1" x14ac:dyDescent="0.25">
      <c r="A673" s="7">
        <v>661</v>
      </c>
      <c r="B673" s="6"/>
      <c r="C673" s="10"/>
      <c r="D673" s="7"/>
      <c r="E673" s="10"/>
      <c r="F673" s="124" t="e">
        <f t="shared" si="20"/>
        <v>#REF!</v>
      </c>
      <c r="G673" s="6"/>
      <c r="AA673" s="11" t="str">
        <f t="shared" si="21"/>
        <v/>
      </c>
      <c r="AB673" s="11" t="str">
        <f>IF(LEN($AA673)=0,"N",IF(LEN($AA673)&gt;1,"Error -- Availability entered in an incorrect format",IF($AA673=#REF!,$AA673,IF($AA673=#REF!,$AA673,IF($AA673=#REF!,$AA673,IF($AA673=#REF!,$AA673,IF($AA673=#REF!,$AA673,IF($AA673=#REF!,$AA673,"Error -- Availability entered in an incorrect format"))))))))</f>
        <v>N</v>
      </c>
    </row>
    <row r="674" spans="1:28" s="11" customFormat="1" x14ac:dyDescent="0.25">
      <c r="A674" s="7">
        <v>662</v>
      </c>
      <c r="B674" s="6"/>
      <c r="C674" s="10"/>
      <c r="D674" s="7"/>
      <c r="E674" s="10"/>
      <c r="F674" s="124" t="e">
        <f t="shared" si="20"/>
        <v>#REF!</v>
      </c>
      <c r="G674" s="6"/>
      <c r="AA674" s="11" t="str">
        <f t="shared" si="21"/>
        <v/>
      </c>
      <c r="AB674" s="11" t="str">
        <f>IF(LEN($AA674)=0,"N",IF(LEN($AA674)&gt;1,"Error -- Availability entered in an incorrect format",IF($AA674=#REF!,$AA674,IF($AA674=#REF!,$AA674,IF($AA674=#REF!,$AA674,IF($AA674=#REF!,$AA674,IF($AA674=#REF!,$AA674,IF($AA674=#REF!,$AA674,"Error -- Availability entered in an incorrect format"))))))))</f>
        <v>N</v>
      </c>
    </row>
    <row r="675" spans="1:28" s="11" customFormat="1" x14ac:dyDescent="0.25">
      <c r="A675" s="7">
        <v>663</v>
      </c>
      <c r="B675" s="6"/>
      <c r="C675" s="10"/>
      <c r="D675" s="7"/>
      <c r="E675" s="10"/>
      <c r="F675" s="124" t="e">
        <f t="shared" si="20"/>
        <v>#REF!</v>
      </c>
      <c r="G675" s="6"/>
      <c r="AA675" s="11" t="str">
        <f t="shared" si="21"/>
        <v/>
      </c>
      <c r="AB675" s="11" t="str">
        <f>IF(LEN($AA675)=0,"N",IF(LEN($AA675)&gt;1,"Error -- Availability entered in an incorrect format",IF($AA675=#REF!,$AA675,IF($AA675=#REF!,$AA675,IF($AA675=#REF!,$AA675,IF($AA675=#REF!,$AA675,IF($AA675=#REF!,$AA675,IF($AA675=#REF!,$AA675,"Error -- Availability entered in an incorrect format"))))))))</f>
        <v>N</v>
      </c>
    </row>
    <row r="676" spans="1:28" s="11" customFormat="1" x14ac:dyDescent="0.25">
      <c r="A676" s="7">
        <v>664</v>
      </c>
      <c r="B676" s="6"/>
      <c r="C676" s="10"/>
      <c r="D676" s="7"/>
      <c r="E676" s="10"/>
      <c r="F676" s="124" t="e">
        <f t="shared" si="20"/>
        <v>#REF!</v>
      </c>
      <c r="G676" s="6"/>
      <c r="AA676" s="11" t="str">
        <f t="shared" si="21"/>
        <v/>
      </c>
      <c r="AB676" s="11" t="str">
        <f>IF(LEN($AA676)=0,"N",IF(LEN($AA676)&gt;1,"Error -- Availability entered in an incorrect format",IF($AA676=#REF!,$AA676,IF($AA676=#REF!,$AA676,IF($AA676=#REF!,$AA676,IF($AA676=#REF!,$AA676,IF($AA676=#REF!,$AA676,IF($AA676=#REF!,$AA676,"Error -- Availability entered in an incorrect format"))))))))</f>
        <v>N</v>
      </c>
    </row>
    <row r="677" spans="1:28" s="11" customFormat="1" x14ac:dyDescent="0.25">
      <c r="A677" s="7">
        <v>665</v>
      </c>
      <c r="B677" s="6"/>
      <c r="C677" s="10"/>
      <c r="D677" s="7"/>
      <c r="E677" s="10"/>
      <c r="F677" s="124" t="e">
        <f t="shared" si="20"/>
        <v>#REF!</v>
      </c>
      <c r="G677" s="6"/>
      <c r="AA677" s="11" t="str">
        <f t="shared" si="21"/>
        <v/>
      </c>
      <c r="AB677" s="11" t="str">
        <f>IF(LEN($AA677)=0,"N",IF(LEN($AA677)&gt;1,"Error -- Availability entered in an incorrect format",IF($AA677=#REF!,$AA677,IF($AA677=#REF!,$AA677,IF($AA677=#REF!,$AA677,IF($AA677=#REF!,$AA677,IF($AA677=#REF!,$AA677,IF($AA677=#REF!,$AA677,"Error -- Availability entered in an incorrect format"))))))))</f>
        <v>N</v>
      </c>
    </row>
    <row r="678" spans="1:28" s="11" customFormat="1" x14ac:dyDescent="0.25">
      <c r="A678" s="7">
        <v>666</v>
      </c>
      <c r="B678" s="6"/>
      <c r="C678" s="10"/>
      <c r="D678" s="7"/>
      <c r="E678" s="10"/>
      <c r="F678" s="124" t="e">
        <f t="shared" si="20"/>
        <v>#REF!</v>
      </c>
      <c r="G678" s="6"/>
      <c r="AA678" s="11" t="str">
        <f t="shared" si="21"/>
        <v/>
      </c>
      <c r="AB678" s="11" t="str">
        <f>IF(LEN($AA678)=0,"N",IF(LEN($AA678)&gt;1,"Error -- Availability entered in an incorrect format",IF($AA678=#REF!,$AA678,IF($AA678=#REF!,$AA678,IF($AA678=#REF!,$AA678,IF($AA678=#REF!,$AA678,IF($AA678=#REF!,$AA678,IF($AA678=#REF!,$AA678,"Error -- Availability entered in an incorrect format"))))))))</f>
        <v>N</v>
      </c>
    </row>
    <row r="679" spans="1:28" s="11" customFormat="1" x14ac:dyDescent="0.25">
      <c r="A679" s="7">
        <v>667</v>
      </c>
      <c r="B679" s="6"/>
      <c r="C679" s="10"/>
      <c r="D679" s="7"/>
      <c r="E679" s="10"/>
      <c r="F679" s="124" t="e">
        <f t="shared" si="20"/>
        <v>#REF!</v>
      </c>
      <c r="G679" s="6"/>
      <c r="AA679" s="11" t="str">
        <f t="shared" si="21"/>
        <v/>
      </c>
      <c r="AB679" s="11" t="str">
        <f>IF(LEN($AA679)=0,"N",IF(LEN($AA679)&gt;1,"Error -- Availability entered in an incorrect format",IF($AA679=#REF!,$AA679,IF($AA679=#REF!,$AA679,IF($AA679=#REF!,$AA679,IF($AA679=#REF!,$AA679,IF($AA679=#REF!,$AA679,IF($AA679=#REF!,$AA679,"Error -- Availability entered in an incorrect format"))))))))</f>
        <v>N</v>
      </c>
    </row>
    <row r="680" spans="1:28" s="11" customFormat="1" x14ac:dyDescent="0.25">
      <c r="A680" s="7">
        <v>668</v>
      </c>
      <c r="B680" s="6"/>
      <c r="C680" s="10"/>
      <c r="D680" s="7"/>
      <c r="E680" s="10"/>
      <c r="F680" s="124" t="e">
        <f t="shared" si="20"/>
        <v>#REF!</v>
      </c>
      <c r="G680" s="6"/>
      <c r="AA680" s="11" t="str">
        <f t="shared" si="21"/>
        <v/>
      </c>
      <c r="AB680" s="11" t="str">
        <f>IF(LEN($AA680)=0,"N",IF(LEN($AA680)&gt;1,"Error -- Availability entered in an incorrect format",IF($AA680=#REF!,$AA680,IF($AA680=#REF!,$AA680,IF($AA680=#REF!,$AA680,IF($AA680=#REF!,$AA680,IF($AA680=#REF!,$AA680,IF($AA680=#REF!,$AA680,"Error -- Availability entered in an incorrect format"))))))))</f>
        <v>N</v>
      </c>
    </row>
    <row r="681" spans="1:28" s="11" customFormat="1" x14ac:dyDescent="0.25">
      <c r="A681" s="7">
        <v>669</v>
      </c>
      <c r="B681" s="6"/>
      <c r="C681" s="10"/>
      <c r="D681" s="7"/>
      <c r="E681" s="10"/>
      <c r="F681" s="124" t="e">
        <f t="shared" si="20"/>
        <v>#REF!</v>
      </c>
      <c r="G681" s="6"/>
      <c r="AA681" s="11" t="str">
        <f t="shared" si="21"/>
        <v/>
      </c>
      <c r="AB681" s="11" t="str">
        <f>IF(LEN($AA681)=0,"N",IF(LEN($AA681)&gt;1,"Error -- Availability entered in an incorrect format",IF($AA681=#REF!,$AA681,IF($AA681=#REF!,$AA681,IF($AA681=#REF!,$AA681,IF($AA681=#REF!,$AA681,IF($AA681=#REF!,$AA681,IF($AA681=#REF!,$AA681,"Error -- Availability entered in an incorrect format"))))))))</f>
        <v>N</v>
      </c>
    </row>
    <row r="682" spans="1:28" s="11" customFormat="1" x14ac:dyDescent="0.25">
      <c r="A682" s="7">
        <v>670</v>
      </c>
      <c r="B682" s="6"/>
      <c r="C682" s="10"/>
      <c r="D682" s="7"/>
      <c r="E682" s="10"/>
      <c r="F682" s="124" t="e">
        <f t="shared" si="20"/>
        <v>#REF!</v>
      </c>
      <c r="G682" s="6"/>
      <c r="AA682" s="11" t="str">
        <f t="shared" si="21"/>
        <v/>
      </c>
      <c r="AB682" s="11" t="str">
        <f>IF(LEN($AA682)=0,"N",IF(LEN($AA682)&gt;1,"Error -- Availability entered in an incorrect format",IF($AA682=#REF!,$AA682,IF($AA682=#REF!,$AA682,IF($AA682=#REF!,$AA682,IF($AA682=#REF!,$AA682,IF($AA682=#REF!,$AA682,IF($AA682=#REF!,$AA682,"Error -- Availability entered in an incorrect format"))))))))</f>
        <v>N</v>
      </c>
    </row>
    <row r="683" spans="1:28" s="11" customFormat="1" x14ac:dyDescent="0.25">
      <c r="A683" s="7">
        <v>671</v>
      </c>
      <c r="B683" s="6"/>
      <c r="C683" s="10"/>
      <c r="D683" s="7"/>
      <c r="E683" s="10"/>
      <c r="F683" s="124" t="e">
        <f t="shared" si="20"/>
        <v>#REF!</v>
      </c>
      <c r="G683" s="6"/>
      <c r="AA683" s="11" t="str">
        <f t="shared" si="21"/>
        <v/>
      </c>
      <c r="AB683" s="11" t="str">
        <f>IF(LEN($AA683)=0,"N",IF(LEN($AA683)&gt;1,"Error -- Availability entered in an incorrect format",IF($AA683=#REF!,$AA683,IF($AA683=#REF!,$AA683,IF($AA683=#REF!,$AA683,IF($AA683=#REF!,$AA683,IF($AA683=#REF!,$AA683,IF($AA683=#REF!,$AA683,"Error -- Availability entered in an incorrect format"))))))))</f>
        <v>N</v>
      </c>
    </row>
    <row r="684" spans="1:28" s="11" customFormat="1" x14ac:dyDescent="0.25">
      <c r="A684" s="7">
        <v>672</v>
      </c>
      <c r="B684" s="6"/>
      <c r="C684" s="10"/>
      <c r="D684" s="7"/>
      <c r="E684" s="10"/>
      <c r="F684" s="124" t="e">
        <f t="shared" si="20"/>
        <v>#REF!</v>
      </c>
      <c r="G684" s="6"/>
      <c r="AA684" s="11" t="str">
        <f t="shared" si="21"/>
        <v/>
      </c>
      <c r="AB684" s="11" t="str">
        <f>IF(LEN($AA684)=0,"N",IF(LEN($AA684)&gt;1,"Error -- Availability entered in an incorrect format",IF($AA684=#REF!,$AA684,IF($AA684=#REF!,$AA684,IF($AA684=#REF!,$AA684,IF($AA684=#REF!,$AA684,IF($AA684=#REF!,$AA684,IF($AA684=#REF!,$AA684,"Error -- Availability entered in an incorrect format"))))))))</f>
        <v>N</v>
      </c>
    </row>
    <row r="685" spans="1:28" s="11" customFormat="1" x14ac:dyDescent="0.25">
      <c r="A685" s="7">
        <v>673</v>
      </c>
      <c r="B685" s="6"/>
      <c r="C685" s="10"/>
      <c r="D685" s="7"/>
      <c r="E685" s="10"/>
      <c r="F685" s="124" t="e">
        <f t="shared" si="20"/>
        <v>#REF!</v>
      </c>
      <c r="G685" s="6"/>
      <c r="AA685" s="11" t="str">
        <f t="shared" si="21"/>
        <v/>
      </c>
      <c r="AB685" s="11" t="str">
        <f>IF(LEN($AA685)=0,"N",IF(LEN($AA685)&gt;1,"Error -- Availability entered in an incorrect format",IF($AA685=#REF!,$AA685,IF($AA685=#REF!,$AA685,IF($AA685=#REF!,$AA685,IF($AA685=#REF!,$AA685,IF($AA685=#REF!,$AA685,IF($AA685=#REF!,$AA685,"Error -- Availability entered in an incorrect format"))))))))</f>
        <v>N</v>
      </c>
    </row>
    <row r="686" spans="1:28" s="11" customFormat="1" x14ac:dyDescent="0.25">
      <c r="A686" s="7">
        <v>674</v>
      </c>
      <c r="B686" s="6"/>
      <c r="C686" s="10"/>
      <c r="D686" s="7"/>
      <c r="E686" s="10"/>
      <c r="F686" s="124" t="e">
        <f t="shared" si="20"/>
        <v>#REF!</v>
      </c>
      <c r="G686" s="6"/>
      <c r="AA686" s="11" t="str">
        <f t="shared" si="21"/>
        <v/>
      </c>
      <c r="AB686" s="11" t="str">
        <f>IF(LEN($AA686)=0,"N",IF(LEN($AA686)&gt;1,"Error -- Availability entered in an incorrect format",IF($AA686=#REF!,$AA686,IF($AA686=#REF!,$AA686,IF($AA686=#REF!,$AA686,IF($AA686=#REF!,$AA686,IF($AA686=#REF!,$AA686,IF($AA686=#REF!,$AA686,"Error -- Availability entered in an incorrect format"))))))))</f>
        <v>N</v>
      </c>
    </row>
    <row r="687" spans="1:28" s="11" customFormat="1" x14ac:dyDescent="0.25">
      <c r="A687" s="7">
        <v>675</v>
      </c>
      <c r="B687" s="6"/>
      <c r="C687" s="10"/>
      <c r="D687" s="7"/>
      <c r="E687" s="10"/>
      <c r="F687" s="124" t="e">
        <f t="shared" si="20"/>
        <v>#REF!</v>
      </c>
      <c r="G687" s="6"/>
      <c r="AA687" s="11" t="str">
        <f t="shared" si="21"/>
        <v/>
      </c>
      <c r="AB687" s="11" t="str">
        <f>IF(LEN($AA687)=0,"N",IF(LEN($AA687)&gt;1,"Error -- Availability entered in an incorrect format",IF($AA687=#REF!,$AA687,IF($AA687=#REF!,$AA687,IF($AA687=#REF!,$AA687,IF($AA687=#REF!,$AA687,IF($AA687=#REF!,$AA687,IF($AA687=#REF!,$AA687,"Error -- Availability entered in an incorrect format"))))))))</f>
        <v>N</v>
      </c>
    </row>
    <row r="688" spans="1:28" s="11" customFormat="1" x14ac:dyDescent="0.25">
      <c r="A688" s="7">
        <v>676</v>
      </c>
      <c r="B688" s="6"/>
      <c r="C688" s="10"/>
      <c r="D688" s="7"/>
      <c r="E688" s="10"/>
      <c r="F688" s="124" t="e">
        <f t="shared" si="20"/>
        <v>#REF!</v>
      </c>
      <c r="G688" s="6"/>
      <c r="AA688" s="11" t="str">
        <f t="shared" si="21"/>
        <v/>
      </c>
      <c r="AB688" s="11" t="str">
        <f>IF(LEN($AA688)=0,"N",IF(LEN($AA688)&gt;1,"Error -- Availability entered in an incorrect format",IF($AA688=#REF!,$AA688,IF($AA688=#REF!,$AA688,IF($AA688=#REF!,$AA688,IF($AA688=#REF!,$AA688,IF($AA688=#REF!,$AA688,IF($AA688=#REF!,$AA688,"Error -- Availability entered in an incorrect format"))))))))</f>
        <v>N</v>
      </c>
    </row>
    <row r="689" spans="1:28" s="11" customFormat="1" x14ac:dyDescent="0.25">
      <c r="A689" s="7">
        <v>677</v>
      </c>
      <c r="B689" s="6"/>
      <c r="C689" s="10"/>
      <c r="D689" s="7"/>
      <c r="E689" s="10"/>
      <c r="F689" s="124" t="e">
        <f t="shared" si="20"/>
        <v>#REF!</v>
      </c>
      <c r="G689" s="6"/>
      <c r="AA689" s="11" t="str">
        <f t="shared" si="21"/>
        <v/>
      </c>
      <c r="AB689" s="11" t="str">
        <f>IF(LEN($AA689)=0,"N",IF(LEN($AA689)&gt;1,"Error -- Availability entered in an incorrect format",IF($AA689=#REF!,$AA689,IF($AA689=#REF!,$AA689,IF($AA689=#REF!,$AA689,IF($AA689=#REF!,$AA689,IF($AA689=#REF!,$AA689,IF($AA689=#REF!,$AA689,"Error -- Availability entered in an incorrect format"))))))))</f>
        <v>N</v>
      </c>
    </row>
    <row r="690" spans="1:28" s="11" customFormat="1" x14ac:dyDescent="0.25">
      <c r="A690" s="7">
        <v>678</v>
      </c>
      <c r="B690" s="6"/>
      <c r="C690" s="10"/>
      <c r="D690" s="7"/>
      <c r="E690" s="10"/>
      <c r="F690" s="124" t="e">
        <f t="shared" si="20"/>
        <v>#REF!</v>
      </c>
      <c r="G690" s="6"/>
      <c r="AA690" s="11" t="str">
        <f t="shared" si="21"/>
        <v/>
      </c>
      <c r="AB690" s="11" t="str">
        <f>IF(LEN($AA690)=0,"N",IF(LEN($AA690)&gt;1,"Error -- Availability entered in an incorrect format",IF($AA690=#REF!,$AA690,IF($AA690=#REF!,$AA690,IF($AA690=#REF!,$AA690,IF($AA690=#REF!,$AA690,IF($AA690=#REF!,$AA690,IF($AA690=#REF!,$AA690,"Error -- Availability entered in an incorrect format"))))))))</f>
        <v>N</v>
      </c>
    </row>
    <row r="691" spans="1:28" s="11" customFormat="1" x14ac:dyDescent="0.25">
      <c r="A691" s="7">
        <v>679</v>
      </c>
      <c r="B691" s="6"/>
      <c r="C691" s="10"/>
      <c r="D691" s="7"/>
      <c r="E691" s="10"/>
      <c r="F691" s="124" t="e">
        <f t="shared" si="20"/>
        <v>#REF!</v>
      </c>
      <c r="G691" s="6"/>
      <c r="AA691" s="11" t="str">
        <f t="shared" si="21"/>
        <v/>
      </c>
      <c r="AB691" s="11" t="str">
        <f>IF(LEN($AA691)=0,"N",IF(LEN($AA691)&gt;1,"Error -- Availability entered in an incorrect format",IF($AA691=#REF!,$AA691,IF($AA691=#REF!,$AA691,IF($AA691=#REF!,$AA691,IF($AA691=#REF!,$AA691,IF($AA691=#REF!,$AA691,IF($AA691=#REF!,$AA691,"Error -- Availability entered in an incorrect format"))))))))</f>
        <v>N</v>
      </c>
    </row>
    <row r="692" spans="1:28" s="11" customFormat="1" x14ac:dyDescent="0.25">
      <c r="A692" s="7">
        <v>680</v>
      </c>
      <c r="B692" s="6"/>
      <c r="C692" s="10"/>
      <c r="D692" s="7"/>
      <c r="E692" s="10"/>
      <c r="F692" s="124" t="e">
        <f t="shared" si="20"/>
        <v>#REF!</v>
      </c>
      <c r="G692" s="6"/>
      <c r="AA692" s="11" t="str">
        <f t="shared" si="21"/>
        <v/>
      </c>
      <c r="AB692" s="11" t="str">
        <f>IF(LEN($AA692)=0,"N",IF(LEN($AA692)&gt;1,"Error -- Availability entered in an incorrect format",IF($AA692=#REF!,$AA692,IF($AA692=#REF!,$AA692,IF($AA692=#REF!,$AA692,IF($AA692=#REF!,$AA692,IF($AA692=#REF!,$AA692,IF($AA692=#REF!,$AA692,"Error -- Availability entered in an incorrect format"))))))))</f>
        <v>N</v>
      </c>
    </row>
    <row r="693" spans="1:28" s="11" customFormat="1" x14ac:dyDescent="0.25">
      <c r="A693" s="7">
        <v>681</v>
      </c>
      <c r="B693" s="6"/>
      <c r="C693" s="10"/>
      <c r="D693" s="7"/>
      <c r="E693" s="10"/>
      <c r="F693" s="124" t="e">
        <f t="shared" si="20"/>
        <v>#REF!</v>
      </c>
      <c r="G693" s="6"/>
      <c r="AA693" s="11" t="str">
        <f t="shared" si="21"/>
        <v/>
      </c>
      <c r="AB693" s="11" t="str">
        <f>IF(LEN($AA693)=0,"N",IF(LEN($AA693)&gt;1,"Error -- Availability entered in an incorrect format",IF($AA693=#REF!,$AA693,IF($AA693=#REF!,$AA693,IF($AA693=#REF!,$AA693,IF($AA693=#REF!,$AA693,IF($AA693=#REF!,$AA693,IF($AA693=#REF!,$AA693,"Error -- Availability entered in an incorrect format"))))))))</f>
        <v>N</v>
      </c>
    </row>
    <row r="694" spans="1:28" s="11" customFormat="1" x14ac:dyDescent="0.25">
      <c r="A694" s="7">
        <v>682</v>
      </c>
      <c r="B694" s="6"/>
      <c r="C694" s="10"/>
      <c r="D694" s="7"/>
      <c r="E694" s="10"/>
      <c r="F694" s="124" t="e">
        <f t="shared" si="20"/>
        <v>#REF!</v>
      </c>
      <c r="G694" s="6"/>
      <c r="AA694" s="11" t="str">
        <f t="shared" si="21"/>
        <v/>
      </c>
      <c r="AB694" s="11" t="str">
        <f>IF(LEN($AA694)=0,"N",IF(LEN($AA694)&gt;1,"Error -- Availability entered in an incorrect format",IF($AA694=#REF!,$AA694,IF($AA694=#REF!,$AA694,IF($AA694=#REF!,$AA694,IF($AA694=#REF!,$AA694,IF($AA694=#REF!,$AA694,IF($AA694=#REF!,$AA694,"Error -- Availability entered in an incorrect format"))))))))</f>
        <v>N</v>
      </c>
    </row>
    <row r="695" spans="1:28" s="11" customFormat="1" x14ac:dyDescent="0.25">
      <c r="A695" s="7">
        <v>683</v>
      </c>
      <c r="B695" s="6"/>
      <c r="C695" s="10"/>
      <c r="D695" s="7"/>
      <c r="E695" s="10"/>
      <c r="F695" s="124" t="e">
        <f t="shared" si="20"/>
        <v>#REF!</v>
      </c>
      <c r="G695" s="6"/>
      <c r="AA695" s="11" t="str">
        <f t="shared" si="21"/>
        <v/>
      </c>
      <c r="AB695" s="11" t="str">
        <f>IF(LEN($AA695)=0,"N",IF(LEN($AA695)&gt;1,"Error -- Availability entered in an incorrect format",IF($AA695=#REF!,$AA695,IF($AA695=#REF!,$AA695,IF($AA695=#REF!,$AA695,IF($AA695=#REF!,$AA695,IF($AA695=#REF!,$AA695,IF($AA695=#REF!,$AA695,"Error -- Availability entered in an incorrect format"))))))))</f>
        <v>N</v>
      </c>
    </row>
    <row r="696" spans="1:28" s="11" customFormat="1" x14ac:dyDescent="0.25">
      <c r="A696" s="7">
        <v>684</v>
      </c>
      <c r="B696" s="6"/>
      <c r="C696" s="10"/>
      <c r="D696" s="7"/>
      <c r="E696" s="10"/>
      <c r="F696" s="124" t="e">
        <f t="shared" si="20"/>
        <v>#REF!</v>
      </c>
      <c r="G696" s="6"/>
      <c r="AA696" s="11" t="str">
        <f t="shared" si="21"/>
        <v/>
      </c>
      <c r="AB696" s="11" t="str">
        <f>IF(LEN($AA696)=0,"N",IF(LEN($AA696)&gt;1,"Error -- Availability entered in an incorrect format",IF($AA696=#REF!,$AA696,IF($AA696=#REF!,$AA696,IF($AA696=#REF!,$AA696,IF($AA696=#REF!,$AA696,IF($AA696=#REF!,$AA696,IF($AA696=#REF!,$AA696,"Error -- Availability entered in an incorrect format"))))))))</f>
        <v>N</v>
      </c>
    </row>
    <row r="697" spans="1:28" s="11" customFormat="1" x14ac:dyDescent="0.25">
      <c r="A697" s="7">
        <v>685</v>
      </c>
      <c r="B697" s="6"/>
      <c r="C697" s="10"/>
      <c r="D697" s="7"/>
      <c r="E697" s="10"/>
      <c r="F697" s="124" t="e">
        <f t="shared" si="20"/>
        <v>#REF!</v>
      </c>
      <c r="G697" s="6"/>
      <c r="AA697" s="11" t="str">
        <f t="shared" si="21"/>
        <v/>
      </c>
      <c r="AB697" s="11" t="str">
        <f>IF(LEN($AA697)=0,"N",IF(LEN($AA697)&gt;1,"Error -- Availability entered in an incorrect format",IF($AA697=#REF!,$AA697,IF($AA697=#REF!,$AA697,IF($AA697=#REF!,$AA697,IF($AA697=#REF!,$AA697,IF($AA697=#REF!,$AA697,IF($AA697=#REF!,$AA697,"Error -- Availability entered in an incorrect format"))))))))</f>
        <v>N</v>
      </c>
    </row>
    <row r="698" spans="1:28" s="11" customFormat="1" x14ac:dyDescent="0.25">
      <c r="A698" s="7">
        <v>686</v>
      </c>
      <c r="B698" s="6"/>
      <c r="C698" s="10"/>
      <c r="D698" s="7"/>
      <c r="E698" s="10"/>
      <c r="F698" s="124" t="e">
        <f t="shared" si="20"/>
        <v>#REF!</v>
      </c>
      <c r="G698" s="6"/>
      <c r="AA698" s="11" t="str">
        <f t="shared" si="21"/>
        <v/>
      </c>
      <c r="AB698" s="11" t="str">
        <f>IF(LEN($AA698)=0,"N",IF(LEN($AA698)&gt;1,"Error -- Availability entered in an incorrect format",IF($AA698=#REF!,$AA698,IF($AA698=#REF!,$AA698,IF($AA698=#REF!,$AA698,IF($AA698=#REF!,$AA698,IF($AA698=#REF!,$AA698,IF($AA698=#REF!,$AA698,"Error -- Availability entered in an incorrect format"))))))))</f>
        <v>N</v>
      </c>
    </row>
    <row r="699" spans="1:28" s="11" customFormat="1" x14ac:dyDescent="0.25">
      <c r="A699" s="7">
        <v>687</v>
      </c>
      <c r="B699" s="6"/>
      <c r="C699" s="10"/>
      <c r="D699" s="7"/>
      <c r="E699" s="10"/>
      <c r="F699" s="124" t="e">
        <f t="shared" si="20"/>
        <v>#REF!</v>
      </c>
      <c r="G699" s="6"/>
      <c r="AA699" s="11" t="str">
        <f t="shared" si="21"/>
        <v/>
      </c>
      <c r="AB699" s="11" t="str">
        <f>IF(LEN($AA699)=0,"N",IF(LEN($AA699)&gt;1,"Error -- Availability entered in an incorrect format",IF($AA699=#REF!,$AA699,IF($AA699=#REF!,$AA699,IF($AA699=#REF!,$AA699,IF($AA699=#REF!,$AA699,IF($AA699=#REF!,$AA699,IF($AA699=#REF!,$AA699,"Error -- Availability entered in an incorrect format"))))))))</f>
        <v>N</v>
      </c>
    </row>
    <row r="700" spans="1:28" s="11" customFormat="1" x14ac:dyDescent="0.25">
      <c r="A700" s="7">
        <v>688</v>
      </c>
      <c r="B700" s="6"/>
      <c r="C700" s="10"/>
      <c r="D700" s="7"/>
      <c r="E700" s="10"/>
      <c r="F700" s="124" t="e">
        <f t="shared" si="20"/>
        <v>#REF!</v>
      </c>
      <c r="G700" s="6"/>
      <c r="AA700" s="11" t="str">
        <f t="shared" si="21"/>
        <v/>
      </c>
      <c r="AB700" s="11" t="str">
        <f>IF(LEN($AA700)=0,"N",IF(LEN($AA700)&gt;1,"Error -- Availability entered in an incorrect format",IF($AA700=#REF!,$AA700,IF($AA700=#REF!,$AA700,IF($AA700=#REF!,$AA700,IF($AA700=#REF!,$AA700,IF($AA700=#REF!,$AA700,IF($AA700=#REF!,$AA700,"Error -- Availability entered in an incorrect format"))))))))</f>
        <v>N</v>
      </c>
    </row>
    <row r="701" spans="1:28" s="11" customFormat="1" x14ac:dyDescent="0.25">
      <c r="A701" s="7">
        <v>689</v>
      </c>
      <c r="B701" s="6"/>
      <c r="C701" s="10"/>
      <c r="D701" s="7"/>
      <c r="E701" s="10"/>
      <c r="F701" s="124" t="e">
        <f t="shared" si="20"/>
        <v>#REF!</v>
      </c>
      <c r="G701" s="6"/>
      <c r="AA701" s="11" t="str">
        <f t="shared" si="21"/>
        <v/>
      </c>
      <c r="AB701" s="11" t="str">
        <f>IF(LEN($AA701)=0,"N",IF(LEN($AA701)&gt;1,"Error -- Availability entered in an incorrect format",IF($AA701=#REF!,$AA701,IF($AA701=#REF!,$AA701,IF($AA701=#REF!,$AA701,IF($AA701=#REF!,$AA701,IF($AA701=#REF!,$AA701,IF($AA701=#REF!,$AA701,"Error -- Availability entered in an incorrect format"))))))))</f>
        <v>N</v>
      </c>
    </row>
    <row r="702" spans="1:28" s="11" customFormat="1" x14ac:dyDescent="0.25">
      <c r="A702" s="7">
        <v>690</v>
      </c>
      <c r="B702" s="6"/>
      <c r="C702" s="10"/>
      <c r="D702" s="7"/>
      <c r="E702" s="10"/>
      <c r="F702" s="124" t="e">
        <f t="shared" si="20"/>
        <v>#REF!</v>
      </c>
      <c r="G702" s="6"/>
      <c r="AA702" s="11" t="str">
        <f t="shared" si="21"/>
        <v/>
      </c>
      <c r="AB702" s="11" t="str">
        <f>IF(LEN($AA702)=0,"N",IF(LEN($AA702)&gt;1,"Error -- Availability entered in an incorrect format",IF($AA702=#REF!,$AA702,IF($AA702=#REF!,$AA702,IF($AA702=#REF!,$AA702,IF($AA702=#REF!,$AA702,IF($AA702=#REF!,$AA702,IF($AA702=#REF!,$AA702,"Error -- Availability entered in an incorrect format"))))))))</f>
        <v>N</v>
      </c>
    </row>
    <row r="703" spans="1:28" s="11" customFormat="1" x14ac:dyDescent="0.25">
      <c r="A703" s="7">
        <v>691</v>
      </c>
      <c r="B703" s="6"/>
      <c r="C703" s="10"/>
      <c r="D703" s="7"/>
      <c r="E703" s="10"/>
      <c r="F703" s="124" t="e">
        <f t="shared" si="20"/>
        <v>#REF!</v>
      </c>
      <c r="G703" s="6"/>
      <c r="AA703" s="11" t="str">
        <f t="shared" si="21"/>
        <v/>
      </c>
      <c r="AB703" s="11" t="str">
        <f>IF(LEN($AA703)=0,"N",IF(LEN($AA703)&gt;1,"Error -- Availability entered in an incorrect format",IF($AA703=#REF!,$AA703,IF($AA703=#REF!,$AA703,IF($AA703=#REF!,$AA703,IF($AA703=#REF!,$AA703,IF($AA703=#REF!,$AA703,IF($AA703=#REF!,$AA703,"Error -- Availability entered in an incorrect format"))))))))</f>
        <v>N</v>
      </c>
    </row>
    <row r="704" spans="1:28" s="11" customFormat="1" x14ac:dyDescent="0.25">
      <c r="A704" s="7">
        <v>692</v>
      </c>
      <c r="B704" s="6"/>
      <c r="C704" s="10"/>
      <c r="D704" s="7"/>
      <c r="E704" s="10"/>
      <c r="F704" s="124" t="e">
        <f t="shared" si="20"/>
        <v>#REF!</v>
      </c>
      <c r="G704" s="6"/>
      <c r="AA704" s="11" t="str">
        <f t="shared" si="21"/>
        <v/>
      </c>
      <c r="AB704" s="11" t="str">
        <f>IF(LEN($AA704)=0,"N",IF(LEN($AA704)&gt;1,"Error -- Availability entered in an incorrect format",IF($AA704=#REF!,$AA704,IF($AA704=#REF!,$AA704,IF($AA704=#REF!,$AA704,IF($AA704=#REF!,$AA704,IF($AA704=#REF!,$AA704,IF($AA704=#REF!,$AA704,"Error -- Availability entered in an incorrect format"))))))))</f>
        <v>N</v>
      </c>
    </row>
    <row r="705" spans="1:28" s="11" customFormat="1" x14ac:dyDescent="0.25">
      <c r="A705" s="7">
        <v>693</v>
      </c>
      <c r="B705" s="6"/>
      <c r="C705" s="10"/>
      <c r="D705" s="7"/>
      <c r="E705" s="10"/>
      <c r="F705" s="124" t="e">
        <f t="shared" si="20"/>
        <v>#REF!</v>
      </c>
      <c r="G705" s="6"/>
      <c r="AA705" s="11" t="str">
        <f t="shared" si="21"/>
        <v/>
      </c>
      <c r="AB705" s="11" t="str">
        <f>IF(LEN($AA705)=0,"N",IF(LEN($AA705)&gt;1,"Error -- Availability entered in an incorrect format",IF($AA705=#REF!,$AA705,IF($AA705=#REF!,$AA705,IF($AA705=#REF!,$AA705,IF($AA705=#REF!,$AA705,IF($AA705=#REF!,$AA705,IF($AA705=#REF!,$AA705,"Error -- Availability entered in an incorrect format"))))))))</f>
        <v>N</v>
      </c>
    </row>
    <row r="706" spans="1:28" s="11" customFormat="1" x14ac:dyDescent="0.25">
      <c r="A706" s="7">
        <v>694</v>
      </c>
      <c r="B706" s="6"/>
      <c r="C706" s="10"/>
      <c r="D706" s="7"/>
      <c r="E706" s="10"/>
      <c r="F706" s="124" t="e">
        <f t="shared" si="20"/>
        <v>#REF!</v>
      </c>
      <c r="G706" s="6"/>
      <c r="AA706" s="11" t="str">
        <f t="shared" si="21"/>
        <v/>
      </c>
      <c r="AB706" s="11" t="str">
        <f>IF(LEN($AA706)=0,"N",IF(LEN($AA706)&gt;1,"Error -- Availability entered in an incorrect format",IF($AA706=#REF!,$AA706,IF($AA706=#REF!,$AA706,IF($AA706=#REF!,$AA706,IF($AA706=#REF!,$AA706,IF($AA706=#REF!,$AA706,IF($AA706=#REF!,$AA706,"Error -- Availability entered in an incorrect format"))))))))</f>
        <v>N</v>
      </c>
    </row>
    <row r="707" spans="1:28" s="11" customFormat="1" x14ac:dyDescent="0.25">
      <c r="A707" s="7">
        <v>695</v>
      </c>
      <c r="B707" s="6"/>
      <c r="C707" s="10"/>
      <c r="D707" s="7"/>
      <c r="E707" s="10"/>
      <c r="F707" s="124" t="e">
        <f t="shared" si="20"/>
        <v>#REF!</v>
      </c>
      <c r="G707" s="6"/>
      <c r="AA707" s="11" t="str">
        <f t="shared" si="21"/>
        <v/>
      </c>
      <c r="AB707" s="11" t="str">
        <f>IF(LEN($AA707)=0,"N",IF(LEN($AA707)&gt;1,"Error -- Availability entered in an incorrect format",IF($AA707=#REF!,$AA707,IF($AA707=#REF!,$AA707,IF($AA707=#REF!,$AA707,IF($AA707=#REF!,$AA707,IF($AA707=#REF!,$AA707,IF($AA707=#REF!,$AA707,"Error -- Availability entered in an incorrect format"))))))))</f>
        <v>N</v>
      </c>
    </row>
    <row r="708" spans="1:28" s="11" customFormat="1" x14ac:dyDescent="0.25">
      <c r="A708" s="7">
        <v>696</v>
      </c>
      <c r="B708" s="6"/>
      <c r="C708" s="10"/>
      <c r="D708" s="7"/>
      <c r="E708" s="10"/>
      <c r="F708" s="124" t="e">
        <f t="shared" si="20"/>
        <v>#REF!</v>
      </c>
      <c r="G708" s="6"/>
      <c r="AA708" s="11" t="str">
        <f t="shared" si="21"/>
        <v/>
      </c>
      <c r="AB708" s="11" t="str">
        <f>IF(LEN($AA708)=0,"N",IF(LEN($AA708)&gt;1,"Error -- Availability entered in an incorrect format",IF($AA708=#REF!,$AA708,IF($AA708=#REF!,$AA708,IF($AA708=#REF!,$AA708,IF($AA708=#REF!,$AA708,IF($AA708=#REF!,$AA708,IF($AA708=#REF!,$AA708,"Error -- Availability entered in an incorrect format"))))))))</f>
        <v>N</v>
      </c>
    </row>
    <row r="709" spans="1:28" s="11" customFormat="1" x14ac:dyDescent="0.25">
      <c r="A709" s="7">
        <v>697</v>
      </c>
      <c r="B709" s="6"/>
      <c r="C709" s="10"/>
      <c r="D709" s="7"/>
      <c r="E709" s="10"/>
      <c r="F709" s="124" t="e">
        <f t="shared" si="20"/>
        <v>#REF!</v>
      </c>
      <c r="G709" s="6"/>
      <c r="AA709" s="11" t="str">
        <f t="shared" si="21"/>
        <v/>
      </c>
      <c r="AB709" s="11" t="str">
        <f>IF(LEN($AA709)=0,"N",IF(LEN($AA709)&gt;1,"Error -- Availability entered in an incorrect format",IF($AA709=#REF!,$AA709,IF($AA709=#REF!,$AA709,IF($AA709=#REF!,$AA709,IF($AA709=#REF!,$AA709,IF($AA709=#REF!,$AA709,IF($AA709=#REF!,$AA709,"Error -- Availability entered in an incorrect format"))))))))</f>
        <v>N</v>
      </c>
    </row>
    <row r="710" spans="1:28" s="11" customFormat="1" x14ac:dyDescent="0.25">
      <c r="A710" s="7">
        <v>698</v>
      </c>
      <c r="B710" s="6"/>
      <c r="C710" s="10"/>
      <c r="D710" s="7"/>
      <c r="E710" s="10"/>
      <c r="F710" s="124" t="e">
        <f t="shared" si="20"/>
        <v>#REF!</v>
      </c>
      <c r="G710" s="6"/>
      <c r="AA710" s="11" t="str">
        <f t="shared" si="21"/>
        <v/>
      </c>
      <c r="AB710" s="11" t="str">
        <f>IF(LEN($AA710)=0,"N",IF(LEN($AA710)&gt;1,"Error -- Availability entered in an incorrect format",IF($AA710=#REF!,$AA710,IF($AA710=#REF!,$AA710,IF($AA710=#REF!,$AA710,IF($AA710=#REF!,$AA710,IF($AA710=#REF!,$AA710,IF($AA710=#REF!,$AA710,"Error -- Availability entered in an incorrect format"))))))))</f>
        <v>N</v>
      </c>
    </row>
    <row r="711" spans="1:28" s="11" customFormat="1" x14ac:dyDescent="0.25">
      <c r="A711" s="7">
        <v>699</v>
      </c>
      <c r="B711" s="6"/>
      <c r="C711" s="10"/>
      <c r="D711" s="7"/>
      <c r="E711" s="10"/>
      <c r="F711" s="124" t="e">
        <f t="shared" si="20"/>
        <v>#REF!</v>
      </c>
      <c r="G711" s="6"/>
      <c r="AA711" s="11" t="str">
        <f t="shared" si="21"/>
        <v/>
      </c>
      <c r="AB711" s="11" t="str">
        <f>IF(LEN($AA711)=0,"N",IF(LEN($AA711)&gt;1,"Error -- Availability entered in an incorrect format",IF($AA711=#REF!,$AA711,IF($AA711=#REF!,$AA711,IF($AA711=#REF!,$AA711,IF($AA711=#REF!,$AA711,IF($AA711=#REF!,$AA711,IF($AA711=#REF!,$AA711,"Error -- Availability entered in an incorrect format"))))))))</f>
        <v>N</v>
      </c>
    </row>
    <row r="712" spans="1:28" s="11" customFormat="1" x14ac:dyDescent="0.25">
      <c r="A712" s="7">
        <v>700</v>
      </c>
      <c r="B712" s="6"/>
      <c r="C712" s="10"/>
      <c r="D712" s="7"/>
      <c r="E712" s="10"/>
      <c r="F712" s="124" t="e">
        <f t="shared" si="20"/>
        <v>#REF!</v>
      </c>
      <c r="G712" s="6"/>
      <c r="AA712" s="11" t="str">
        <f t="shared" si="21"/>
        <v/>
      </c>
      <c r="AB712" s="11" t="str">
        <f>IF(LEN($AA712)=0,"N",IF(LEN($AA712)&gt;1,"Error -- Availability entered in an incorrect format",IF($AA712=#REF!,$AA712,IF($AA712=#REF!,$AA712,IF($AA712=#REF!,$AA712,IF($AA712=#REF!,$AA712,IF($AA712=#REF!,$AA712,IF($AA712=#REF!,$AA712,"Error -- Availability entered in an incorrect format"))))))))</f>
        <v>N</v>
      </c>
    </row>
    <row r="713" spans="1:28" s="11" customFormat="1" x14ac:dyDescent="0.25">
      <c r="A713" s="7">
        <v>701</v>
      </c>
      <c r="B713" s="6"/>
      <c r="C713" s="10"/>
      <c r="D713" s="7"/>
      <c r="E713" s="10"/>
      <c r="F713" s="124" t="e">
        <f t="shared" si="20"/>
        <v>#REF!</v>
      </c>
      <c r="G713" s="6"/>
      <c r="AA713" s="11" t="str">
        <f t="shared" si="21"/>
        <v/>
      </c>
      <c r="AB713" s="11" t="str">
        <f>IF(LEN($AA713)=0,"N",IF(LEN($AA713)&gt;1,"Error -- Availability entered in an incorrect format",IF($AA713=#REF!,$AA713,IF($AA713=#REF!,$AA713,IF($AA713=#REF!,$AA713,IF($AA713=#REF!,$AA713,IF($AA713=#REF!,$AA713,IF($AA713=#REF!,$AA713,"Error -- Availability entered in an incorrect format"))))))))</f>
        <v>N</v>
      </c>
    </row>
    <row r="714" spans="1:28" s="11" customFormat="1" x14ac:dyDescent="0.25">
      <c r="A714" s="7">
        <v>702</v>
      </c>
      <c r="B714" s="6"/>
      <c r="C714" s="10"/>
      <c r="D714" s="7"/>
      <c r="E714" s="10"/>
      <c r="F714" s="124" t="e">
        <f t="shared" si="20"/>
        <v>#REF!</v>
      </c>
      <c r="G714" s="6"/>
      <c r="AA714" s="11" t="str">
        <f t="shared" si="21"/>
        <v/>
      </c>
      <c r="AB714" s="11" t="str">
        <f>IF(LEN($AA714)=0,"N",IF(LEN($AA714)&gt;1,"Error -- Availability entered in an incorrect format",IF($AA714=#REF!,$AA714,IF($AA714=#REF!,$AA714,IF($AA714=#REF!,$AA714,IF($AA714=#REF!,$AA714,IF($AA714=#REF!,$AA714,IF($AA714=#REF!,$AA714,"Error -- Availability entered in an incorrect format"))))))))</f>
        <v>N</v>
      </c>
    </row>
    <row r="715" spans="1:28" s="11" customFormat="1" x14ac:dyDescent="0.25">
      <c r="A715" s="7">
        <v>703</v>
      </c>
      <c r="B715" s="6"/>
      <c r="C715" s="10"/>
      <c r="D715" s="7"/>
      <c r="E715" s="10"/>
      <c r="F715" s="124" t="e">
        <f t="shared" si="20"/>
        <v>#REF!</v>
      </c>
      <c r="G715" s="6"/>
      <c r="AA715" s="11" t="str">
        <f t="shared" si="21"/>
        <v/>
      </c>
      <c r="AB715" s="11" t="str">
        <f>IF(LEN($AA715)=0,"N",IF(LEN($AA715)&gt;1,"Error -- Availability entered in an incorrect format",IF($AA715=#REF!,$AA715,IF($AA715=#REF!,$AA715,IF($AA715=#REF!,$AA715,IF($AA715=#REF!,$AA715,IF($AA715=#REF!,$AA715,IF($AA715=#REF!,$AA715,"Error -- Availability entered in an incorrect format"))))))))</f>
        <v>N</v>
      </c>
    </row>
    <row r="716" spans="1:28" s="11" customFormat="1" x14ac:dyDescent="0.25">
      <c r="A716" s="7">
        <v>704</v>
      </c>
      <c r="B716" s="6"/>
      <c r="C716" s="10"/>
      <c r="D716" s="7"/>
      <c r="E716" s="10"/>
      <c r="F716" s="124" t="e">
        <f t="shared" si="20"/>
        <v>#REF!</v>
      </c>
      <c r="G716" s="6"/>
      <c r="AA716" s="11" t="str">
        <f t="shared" si="21"/>
        <v/>
      </c>
      <c r="AB716" s="11" t="str">
        <f>IF(LEN($AA716)=0,"N",IF(LEN($AA716)&gt;1,"Error -- Availability entered in an incorrect format",IF($AA716=#REF!,$AA716,IF($AA716=#REF!,$AA716,IF($AA716=#REF!,$AA716,IF($AA716=#REF!,$AA716,IF($AA716=#REF!,$AA716,IF($AA716=#REF!,$AA716,"Error -- Availability entered in an incorrect format"))))))))</f>
        <v>N</v>
      </c>
    </row>
    <row r="717" spans="1:28" s="11" customFormat="1" x14ac:dyDescent="0.25">
      <c r="A717" s="7">
        <v>705</v>
      </c>
      <c r="B717" s="6"/>
      <c r="C717" s="10"/>
      <c r="D717" s="7"/>
      <c r="E717" s="10"/>
      <c r="F717" s="124" t="e">
        <f t="shared" si="20"/>
        <v>#REF!</v>
      </c>
      <c r="G717" s="6"/>
      <c r="AA717" s="11" t="str">
        <f t="shared" si="21"/>
        <v/>
      </c>
      <c r="AB717" s="11" t="str">
        <f>IF(LEN($AA717)=0,"N",IF(LEN($AA717)&gt;1,"Error -- Availability entered in an incorrect format",IF($AA717=#REF!,$AA717,IF($AA717=#REF!,$AA717,IF($AA717=#REF!,$AA717,IF($AA717=#REF!,$AA717,IF($AA717=#REF!,$AA717,IF($AA717=#REF!,$AA717,"Error -- Availability entered in an incorrect format"))))))))</f>
        <v>N</v>
      </c>
    </row>
    <row r="718" spans="1:28" s="11" customFormat="1" x14ac:dyDescent="0.25">
      <c r="A718" s="7">
        <v>706</v>
      </c>
      <c r="B718" s="6"/>
      <c r="C718" s="10"/>
      <c r="D718" s="7"/>
      <c r="E718" s="10"/>
      <c r="F718" s="124" t="e">
        <f t="shared" ref="F718:F781" si="22">IF($D$10=$A$9,"N/A",$D$10)</f>
        <v>#REF!</v>
      </c>
      <c r="G718" s="6"/>
      <c r="AA718" s="11" t="str">
        <f t="shared" ref="AA718:AA781" si="23">TRIM($D718)</f>
        <v/>
      </c>
      <c r="AB718" s="11" t="str">
        <f>IF(LEN($AA718)=0,"N",IF(LEN($AA718)&gt;1,"Error -- Availability entered in an incorrect format",IF($AA718=#REF!,$AA718,IF($AA718=#REF!,$AA718,IF($AA718=#REF!,$AA718,IF($AA718=#REF!,$AA718,IF($AA718=#REF!,$AA718,IF($AA718=#REF!,$AA718,"Error -- Availability entered in an incorrect format"))))))))</f>
        <v>N</v>
      </c>
    </row>
    <row r="719" spans="1:28" s="11" customFormat="1" x14ac:dyDescent="0.25">
      <c r="A719" s="7">
        <v>707</v>
      </c>
      <c r="B719" s="6"/>
      <c r="C719" s="10"/>
      <c r="D719" s="7"/>
      <c r="E719" s="10"/>
      <c r="F719" s="124" t="e">
        <f t="shared" si="22"/>
        <v>#REF!</v>
      </c>
      <c r="G719" s="6"/>
      <c r="AA719" s="11" t="str">
        <f t="shared" si="23"/>
        <v/>
      </c>
      <c r="AB719" s="11" t="str">
        <f>IF(LEN($AA719)=0,"N",IF(LEN($AA719)&gt;1,"Error -- Availability entered in an incorrect format",IF($AA719=#REF!,$AA719,IF($AA719=#REF!,$AA719,IF($AA719=#REF!,$AA719,IF($AA719=#REF!,$AA719,IF($AA719=#REF!,$AA719,IF($AA719=#REF!,$AA719,"Error -- Availability entered in an incorrect format"))))))))</f>
        <v>N</v>
      </c>
    </row>
    <row r="720" spans="1:28" s="11" customFormat="1" x14ac:dyDescent="0.25">
      <c r="A720" s="7">
        <v>708</v>
      </c>
      <c r="B720" s="6"/>
      <c r="C720" s="10"/>
      <c r="D720" s="7"/>
      <c r="E720" s="10"/>
      <c r="F720" s="124" t="e">
        <f t="shared" si="22"/>
        <v>#REF!</v>
      </c>
      <c r="G720" s="6"/>
      <c r="AA720" s="11" t="str">
        <f t="shared" si="23"/>
        <v/>
      </c>
      <c r="AB720" s="11" t="str">
        <f>IF(LEN($AA720)=0,"N",IF(LEN($AA720)&gt;1,"Error -- Availability entered in an incorrect format",IF($AA720=#REF!,$AA720,IF($AA720=#REF!,$AA720,IF($AA720=#REF!,$AA720,IF($AA720=#REF!,$AA720,IF($AA720=#REF!,$AA720,IF($AA720=#REF!,$AA720,"Error -- Availability entered in an incorrect format"))))))))</f>
        <v>N</v>
      </c>
    </row>
    <row r="721" spans="1:28" s="11" customFormat="1" x14ac:dyDescent="0.25">
      <c r="A721" s="7">
        <v>709</v>
      </c>
      <c r="B721" s="6"/>
      <c r="C721" s="10"/>
      <c r="D721" s="7"/>
      <c r="E721" s="10"/>
      <c r="F721" s="124" t="e">
        <f t="shared" si="22"/>
        <v>#REF!</v>
      </c>
      <c r="G721" s="6"/>
      <c r="AA721" s="11" t="str">
        <f t="shared" si="23"/>
        <v/>
      </c>
      <c r="AB721" s="11" t="str">
        <f>IF(LEN($AA721)=0,"N",IF(LEN($AA721)&gt;1,"Error -- Availability entered in an incorrect format",IF($AA721=#REF!,$AA721,IF($AA721=#REF!,$AA721,IF($AA721=#REF!,$AA721,IF($AA721=#REF!,$AA721,IF($AA721=#REF!,$AA721,IF($AA721=#REF!,$AA721,"Error -- Availability entered in an incorrect format"))))))))</f>
        <v>N</v>
      </c>
    </row>
    <row r="722" spans="1:28" s="11" customFormat="1" x14ac:dyDescent="0.25">
      <c r="A722" s="7">
        <v>710</v>
      </c>
      <c r="B722" s="6"/>
      <c r="C722" s="10"/>
      <c r="D722" s="7"/>
      <c r="E722" s="10"/>
      <c r="F722" s="124" t="e">
        <f t="shared" si="22"/>
        <v>#REF!</v>
      </c>
      <c r="G722" s="6"/>
      <c r="AA722" s="11" t="str">
        <f t="shared" si="23"/>
        <v/>
      </c>
      <c r="AB722" s="11" t="str">
        <f>IF(LEN($AA722)=0,"N",IF(LEN($AA722)&gt;1,"Error -- Availability entered in an incorrect format",IF($AA722=#REF!,$AA722,IF($AA722=#REF!,$AA722,IF($AA722=#REF!,$AA722,IF($AA722=#REF!,$AA722,IF($AA722=#REF!,$AA722,IF($AA722=#REF!,$AA722,"Error -- Availability entered in an incorrect format"))))))))</f>
        <v>N</v>
      </c>
    </row>
    <row r="723" spans="1:28" s="11" customFormat="1" x14ac:dyDescent="0.25">
      <c r="A723" s="7">
        <v>711</v>
      </c>
      <c r="B723" s="6"/>
      <c r="C723" s="10"/>
      <c r="D723" s="7"/>
      <c r="E723" s="10"/>
      <c r="F723" s="124" t="e">
        <f t="shared" si="22"/>
        <v>#REF!</v>
      </c>
      <c r="G723" s="6"/>
      <c r="AA723" s="11" t="str">
        <f t="shared" si="23"/>
        <v/>
      </c>
      <c r="AB723" s="11" t="str">
        <f>IF(LEN($AA723)=0,"N",IF(LEN($AA723)&gt;1,"Error -- Availability entered in an incorrect format",IF($AA723=#REF!,$AA723,IF($AA723=#REF!,$AA723,IF($AA723=#REF!,$AA723,IF($AA723=#REF!,$AA723,IF($AA723=#REF!,$AA723,IF($AA723=#REF!,$AA723,"Error -- Availability entered in an incorrect format"))))))))</f>
        <v>N</v>
      </c>
    </row>
    <row r="724" spans="1:28" s="11" customFormat="1" x14ac:dyDescent="0.25">
      <c r="A724" s="7">
        <v>712</v>
      </c>
      <c r="B724" s="6"/>
      <c r="C724" s="10"/>
      <c r="D724" s="7"/>
      <c r="E724" s="10"/>
      <c r="F724" s="124" t="e">
        <f t="shared" si="22"/>
        <v>#REF!</v>
      </c>
      <c r="G724" s="6"/>
      <c r="AA724" s="11" t="str">
        <f t="shared" si="23"/>
        <v/>
      </c>
      <c r="AB724" s="11" t="str">
        <f>IF(LEN($AA724)=0,"N",IF(LEN($AA724)&gt;1,"Error -- Availability entered in an incorrect format",IF($AA724=#REF!,$AA724,IF($AA724=#REF!,$AA724,IF($AA724=#REF!,$AA724,IF($AA724=#REF!,$AA724,IF($AA724=#REF!,$AA724,IF($AA724=#REF!,$AA724,"Error -- Availability entered in an incorrect format"))))))))</f>
        <v>N</v>
      </c>
    </row>
    <row r="725" spans="1:28" s="11" customFormat="1" x14ac:dyDescent="0.25">
      <c r="A725" s="7">
        <v>713</v>
      </c>
      <c r="B725" s="6"/>
      <c r="C725" s="10"/>
      <c r="D725" s="7"/>
      <c r="E725" s="10"/>
      <c r="F725" s="124" t="e">
        <f t="shared" si="22"/>
        <v>#REF!</v>
      </c>
      <c r="G725" s="6"/>
      <c r="AA725" s="11" t="str">
        <f t="shared" si="23"/>
        <v/>
      </c>
      <c r="AB725" s="11" t="str">
        <f>IF(LEN($AA725)=0,"N",IF(LEN($AA725)&gt;1,"Error -- Availability entered in an incorrect format",IF($AA725=#REF!,$AA725,IF($AA725=#REF!,$AA725,IF($AA725=#REF!,$AA725,IF($AA725=#REF!,$AA725,IF($AA725=#REF!,$AA725,IF($AA725=#REF!,$AA725,"Error -- Availability entered in an incorrect format"))))))))</f>
        <v>N</v>
      </c>
    </row>
    <row r="726" spans="1:28" s="11" customFormat="1" x14ac:dyDescent="0.25">
      <c r="A726" s="7">
        <v>714</v>
      </c>
      <c r="B726" s="6"/>
      <c r="C726" s="10"/>
      <c r="D726" s="7"/>
      <c r="E726" s="10"/>
      <c r="F726" s="124" t="e">
        <f t="shared" si="22"/>
        <v>#REF!</v>
      </c>
      <c r="G726" s="6"/>
      <c r="AA726" s="11" t="str">
        <f t="shared" si="23"/>
        <v/>
      </c>
      <c r="AB726" s="11" t="str">
        <f>IF(LEN($AA726)=0,"N",IF(LEN($AA726)&gt;1,"Error -- Availability entered in an incorrect format",IF($AA726=#REF!,$AA726,IF($AA726=#REF!,$AA726,IF($AA726=#REF!,$AA726,IF($AA726=#REF!,$AA726,IF($AA726=#REF!,$AA726,IF($AA726=#REF!,$AA726,"Error -- Availability entered in an incorrect format"))))))))</f>
        <v>N</v>
      </c>
    </row>
    <row r="727" spans="1:28" s="11" customFormat="1" x14ac:dyDescent="0.25">
      <c r="A727" s="7">
        <v>715</v>
      </c>
      <c r="B727" s="6"/>
      <c r="C727" s="10"/>
      <c r="D727" s="7"/>
      <c r="E727" s="10"/>
      <c r="F727" s="124" t="e">
        <f t="shared" si="22"/>
        <v>#REF!</v>
      </c>
      <c r="G727" s="6"/>
      <c r="AA727" s="11" t="str">
        <f t="shared" si="23"/>
        <v/>
      </c>
      <c r="AB727" s="11" t="str">
        <f>IF(LEN($AA727)=0,"N",IF(LEN($AA727)&gt;1,"Error -- Availability entered in an incorrect format",IF($AA727=#REF!,$AA727,IF($AA727=#REF!,$AA727,IF($AA727=#REF!,$AA727,IF($AA727=#REF!,$AA727,IF($AA727=#REF!,$AA727,IF($AA727=#REF!,$AA727,"Error -- Availability entered in an incorrect format"))))))))</f>
        <v>N</v>
      </c>
    </row>
    <row r="728" spans="1:28" s="11" customFormat="1" x14ac:dyDescent="0.25">
      <c r="A728" s="7">
        <v>716</v>
      </c>
      <c r="B728" s="6"/>
      <c r="C728" s="10"/>
      <c r="D728" s="7"/>
      <c r="E728" s="10"/>
      <c r="F728" s="124" t="e">
        <f t="shared" si="22"/>
        <v>#REF!</v>
      </c>
      <c r="G728" s="6"/>
      <c r="AA728" s="11" t="str">
        <f t="shared" si="23"/>
        <v/>
      </c>
      <c r="AB728" s="11" t="str">
        <f>IF(LEN($AA728)=0,"N",IF(LEN($AA728)&gt;1,"Error -- Availability entered in an incorrect format",IF($AA728=#REF!,$AA728,IF($AA728=#REF!,$AA728,IF($AA728=#REF!,$AA728,IF($AA728=#REF!,$AA728,IF($AA728=#REF!,$AA728,IF($AA728=#REF!,$AA728,"Error -- Availability entered in an incorrect format"))))))))</f>
        <v>N</v>
      </c>
    </row>
    <row r="729" spans="1:28" s="11" customFormat="1" x14ac:dyDescent="0.25">
      <c r="A729" s="7">
        <v>717</v>
      </c>
      <c r="B729" s="6"/>
      <c r="C729" s="10"/>
      <c r="D729" s="7"/>
      <c r="E729" s="10"/>
      <c r="F729" s="124" t="e">
        <f t="shared" si="22"/>
        <v>#REF!</v>
      </c>
      <c r="G729" s="6"/>
      <c r="AA729" s="11" t="str">
        <f t="shared" si="23"/>
        <v/>
      </c>
      <c r="AB729" s="11" t="str">
        <f>IF(LEN($AA729)=0,"N",IF(LEN($AA729)&gt;1,"Error -- Availability entered in an incorrect format",IF($AA729=#REF!,$AA729,IF($AA729=#REF!,$AA729,IF($AA729=#REF!,$AA729,IF($AA729=#REF!,$AA729,IF($AA729=#REF!,$AA729,IF($AA729=#REF!,$AA729,"Error -- Availability entered in an incorrect format"))))))))</f>
        <v>N</v>
      </c>
    </row>
    <row r="730" spans="1:28" s="11" customFormat="1" x14ac:dyDescent="0.25">
      <c r="A730" s="7">
        <v>718</v>
      </c>
      <c r="B730" s="6"/>
      <c r="C730" s="10"/>
      <c r="D730" s="7"/>
      <c r="E730" s="10"/>
      <c r="F730" s="124" t="e">
        <f t="shared" si="22"/>
        <v>#REF!</v>
      </c>
      <c r="G730" s="6"/>
      <c r="AA730" s="11" t="str">
        <f t="shared" si="23"/>
        <v/>
      </c>
      <c r="AB730" s="11" t="str">
        <f>IF(LEN($AA730)=0,"N",IF(LEN($AA730)&gt;1,"Error -- Availability entered in an incorrect format",IF($AA730=#REF!,$AA730,IF($AA730=#REF!,$AA730,IF($AA730=#REF!,$AA730,IF($AA730=#REF!,$AA730,IF($AA730=#REF!,$AA730,IF($AA730=#REF!,$AA730,"Error -- Availability entered in an incorrect format"))))))))</f>
        <v>N</v>
      </c>
    </row>
    <row r="731" spans="1:28" s="11" customFormat="1" x14ac:dyDescent="0.25">
      <c r="A731" s="7">
        <v>719</v>
      </c>
      <c r="B731" s="6"/>
      <c r="C731" s="10"/>
      <c r="D731" s="7"/>
      <c r="E731" s="10"/>
      <c r="F731" s="124" t="e">
        <f t="shared" si="22"/>
        <v>#REF!</v>
      </c>
      <c r="G731" s="6"/>
      <c r="AA731" s="11" t="str">
        <f t="shared" si="23"/>
        <v/>
      </c>
      <c r="AB731" s="11" t="str">
        <f>IF(LEN($AA731)=0,"N",IF(LEN($AA731)&gt;1,"Error -- Availability entered in an incorrect format",IF($AA731=#REF!,$AA731,IF($AA731=#REF!,$AA731,IF($AA731=#REF!,$AA731,IF($AA731=#REF!,$AA731,IF($AA731=#REF!,$AA731,IF($AA731=#REF!,$AA731,"Error -- Availability entered in an incorrect format"))))))))</f>
        <v>N</v>
      </c>
    </row>
    <row r="732" spans="1:28" s="11" customFormat="1" x14ac:dyDescent="0.25">
      <c r="A732" s="7">
        <v>720</v>
      </c>
      <c r="B732" s="6"/>
      <c r="C732" s="10"/>
      <c r="D732" s="7"/>
      <c r="E732" s="10"/>
      <c r="F732" s="124" t="e">
        <f t="shared" si="22"/>
        <v>#REF!</v>
      </c>
      <c r="G732" s="6"/>
      <c r="AA732" s="11" t="str">
        <f t="shared" si="23"/>
        <v/>
      </c>
      <c r="AB732" s="11" t="str">
        <f>IF(LEN($AA732)=0,"N",IF(LEN($AA732)&gt;1,"Error -- Availability entered in an incorrect format",IF($AA732=#REF!,$AA732,IF($AA732=#REF!,$AA732,IF($AA732=#REF!,$AA732,IF($AA732=#REF!,$AA732,IF($AA732=#REF!,$AA732,IF($AA732=#REF!,$AA732,"Error -- Availability entered in an incorrect format"))))))))</f>
        <v>N</v>
      </c>
    </row>
    <row r="733" spans="1:28" s="11" customFormat="1" x14ac:dyDescent="0.25">
      <c r="A733" s="7">
        <v>721</v>
      </c>
      <c r="B733" s="6"/>
      <c r="C733" s="10"/>
      <c r="D733" s="7"/>
      <c r="E733" s="10"/>
      <c r="F733" s="124" t="e">
        <f t="shared" si="22"/>
        <v>#REF!</v>
      </c>
      <c r="G733" s="6"/>
      <c r="AA733" s="11" t="str">
        <f t="shared" si="23"/>
        <v/>
      </c>
      <c r="AB733" s="11" t="str">
        <f>IF(LEN($AA733)=0,"N",IF(LEN($AA733)&gt;1,"Error -- Availability entered in an incorrect format",IF($AA733=#REF!,$AA733,IF($AA733=#REF!,$AA733,IF($AA733=#REF!,$AA733,IF($AA733=#REF!,$AA733,IF($AA733=#REF!,$AA733,IF($AA733=#REF!,$AA733,"Error -- Availability entered in an incorrect format"))))))))</f>
        <v>N</v>
      </c>
    </row>
    <row r="734" spans="1:28" s="11" customFormat="1" x14ac:dyDescent="0.25">
      <c r="A734" s="7">
        <v>722</v>
      </c>
      <c r="B734" s="6"/>
      <c r="C734" s="10"/>
      <c r="D734" s="7"/>
      <c r="E734" s="10"/>
      <c r="F734" s="124" t="e">
        <f t="shared" si="22"/>
        <v>#REF!</v>
      </c>
      <c r="G734" s="6"/>
      <c r="AA734" s="11" t="str">
        <f t="shared" si="23"/>
        <v/>
      </c>
      <c r="AB734" s="11" t="str">
        <f>IF(LEN($AA734)=0,"N",IF(LEN($AA734)&gt;1,"Error -- Availability entered in an incorrect format",IF($AA734=#REF!,$AA734,IF($AA734=#REF!,$AA734,IF($AA734=#REF!,$AA734,IF($AA734=#REF!,$AA734,IF($AA734=#REF!,$AA734,IF($AA734=#REF!,$AA734,"Error -- Availability entered in an incorrect format"))))))))</f>
        <v>N</v>
      </c>
    </row>
    <row r="735" spans="1:28" s="11" customFormat="1" x14ac:dyDescent="0.25">
      <c r="A735" s="7">
        <v>723</v>
      </c>
      <c r="B735" s="6"/>
      <c r="C735" s="10"/>
      <c r="D735" s="7"/>
      <c r="E735" s="10"/>
      <c r="F735" s="124" t="e">
        <f t="shared" si="22"/>
        <v>#REF!</v>
      </c>
      <c r="G735" s="6"/>
      <c r="AA735" s="11" t="str">
        <f t="shared" si="23"/>
        <v/>
      </c>
      <c r="AB735" s="11" t="str">
        <f>IF(LEN($AA735)=0,"N",IF(LEN($AA735)&gt;1,"Error -- Availability entered in an incorrect format",IF($AA735=#REF!,$AA735,IF($AA735=#REF!,$AA735,IF($AA735=#REF!,$AA735,IF($AA735=#REF!,$AA735,IF($AA735=#REF!,$AA735,IF($AA735=#REF!,$AA735,"Error -- Availability entered in an incorrect format"))))))))</f>
        <v>N</v>
      </c>
    </row>
    <row r="736" spans="1:28" s="11" customFormat="1" x14ac:dyDescent="0.25">
      <c r="A736" s="7">
        <v>724</v>
      </c>
      <c r="B736" s="6"/>
      <c r="C736" s="10"/>
      <c r="D736" s="7"/>
      <c r="E736" s="10"/>
      <c r="F736" s="124" t="e">
        <f t="shared" si="22"/>
        <v>#REF!</v>
      </c>
      <c r="G736" s="6"/>
      <c r="AA736" s="11" t="str">
        <f t="shared" si="23"/>
        <v/>
      </c>
      <c r="AB736" s="11" t="str">
        <f>IF(LEN($AA736)=0,"N",IF(LEN($AA736)&gt;1,"Error -- Availability entered in an incorrect format",IF($AA736=#REF!,$AA736,IF($AA736=#REF!,$AA736,IF($AA736=#REF!,$AA736,IF($AA736=#REF!,$AA736,IF($AA736=#REF!,$AA736,IF($AA736=#REF!,$AA736,"Error -- Availability entered in an incorrect format"))))))))</f>
        <v>N</v>
      </c>
    </row>
    <row r="737" spans="1:28" s="11" customFormat="1" x14ac:dyDescent="0.25">
      <c r="A737" s="7">
        <v>725</v>
      </c>
      <c r="B737" s="6"/>
      <c r="C737" s="10"/>
      <c r="D737" s="7"/>
      <c r="E737" s="10"/>
      <c r="F737" s="124" t="e">
        <f t="shared" si="22"/>
        <v>#REF!</v>
      </c>
      <c r="G737" s="6"/>
      <c r="AA737" s="11" t="str">
        <f t="shared" si="23"/>
        <v/>
      </c>
      <c r="AB737" s="11" t="str">
        <f>IF(LEN($AA737)=0,"N",IF(LEN($AA737)&gt;1,"Error -- Availability entered in an incorrect format",IF($AA737=#REF!,$AA737,IF($AA737=#REF!,$AA737,IF($AA737=#REF!,$AA737,IF($AA737=#REF!,$AA737,IF($AA737=#REF!,$AA737,IF($AA737=#REF!,$AA737,"Error -- Availability entered in an incorrect format"))))))))</f>
        <v>N</v>
      </c>
    </row>
    <row r="738" spans="1:28" s="11" customFormat="1" x14ac:dyDescent="0.25">
      <c r="A738" s="7">
        <v>726</v>
      </c>
      <c r="B738" s="6"/>
      <c r="C738" s="10"/>
      <c r="D738" s="7"/>
      <c r="E738" s="10"/>
      <c r="F738" s="124" t="e">
        <f t="shared" si="22"/>
        <v>#REF!</v>
      </c>
      <c r="G738" s="6"/>
      <c r="AA738" s="11" t="str">
        <f t="shared" si="23"/>
        <v/>
      </c>
      <c r="AB738" s="11" t="str">
        <f>IF(LEN($AA738)=0,"N",IF(LEN($AA738)&gt;1,"Error -- Availability entered in an incorrect format",IF($AA738=#REF!,$AA738,IF($AA738=#REF!,$AA738,IF($AA738=#REF!,$AA738,IF($AA738=#REF!,$AA738,IF($AA738=#REF!,$AA738,IF($AA738=#REF!,$AA738,"Error -- Availability entered in an incorrect format"))))))))</f>
        <v>N</v>
      </c>
    </row>
    <row r="739" spans="1:28" s="11" customFormat="1" x14ac:dyDescent="0.25">
      <c r="A739" s="7">
        <v>727</v>
      </c>
      <c r="B739" s="6"/>
      <c r="C739" s="10"/>
      <c r="D739" s="7"/>
      <c r="E739" s="10"/>
      <c r="F739" s="124" t="e">
        <f t="shared" si="22"/>
        <v>#REF!</v>
      </c>
      <c r="G739" s="6"/>
      <c r="AA739" s="11" t="str">
        <f t="shared" si="23"/>
        <v/>
      </c>
      <c r="AB739" s="11" t="str">
        <f>IF(LEN($AA739)=0,"N",IF(LEN($AA739)&gt;1,"Error -- Availability entered in an incorrect format",IF($AA739=#REF!,$AA739,IF($AA739=#REF!,$AA739,IF($AA739=#REF!,$AA739,IF($AA739=#REF!,$AA739,IF($AA739=#REF!,$AA739,IF($AA739=#REF!,$AA739,"Error -- Availability entered in an incorrect format"))))))))</f>
        <v>N</v>
      </c>
    </row>
    <row r="740" spans="1:28" s="11" customFormat="1" x14ac:dyDescent="0.25">
      <c r="A740" s="7">
        <v>728</v>
      </c>
      <c r="B740" s="6"/>
      <c r="C740" s="10"/>
      <c r="D740" s="7"/>
      <c r="E740" s="10"/>
      <c r="F740" s="124" t="e">
        <f t="shared" si="22"/>
        <v>#REF!</v>
      </c>
      <c r="G740" s="6"/>
      <c r="AA740" s="11" t="str">
        <f t="shared" si="23"/>
        <v/>
      </c>
      <c r="AB740" s="11" t="str">
        <f>IF(LEN($AA740)=0,"N",IF(LEN($AA740)&gt;1,"Error -- Availability entered in an incorrect format",IF($AA740=#REF!,$AA740,IF($AA740=#REF!,$AA740,IF($AA740=#REF!,$AA740,IF($AA740=#REF!,$AA740,IF($AA740=#REF!,$AA740,IF($AA740=#REF!,$AA740,"Error -- Availability entered in an incorrect format"))))))))</f>
        <v>N</v>
      </c>
    </row>
    <row r="741" spans="1:28" s="11" customFormat="1" x14ac:dyDescent="0.25">
      <c r="A741" s="7">
        <v>729</v>
      </c>
      <c r="B741" s="6"/>
      <c r="C741" s="10"/>
      <c r="D741" s="7"/>
      <c r="E741" s="10"/>
      <c r="F741" s="124" t="e">
        <f t="shared" si="22"/>
        <v>#REF!</v>
      </c>
      <c r="G741" s="6"/>
      <c r="AA741" s="11" t="str">
        <f t="shared" si="23"/>
        <v/>
      </c>
      <c r="AB741" s="11" t="str">
        <f>IF(LEN($AA741)=0,"N",IF(LEN($AA741)&gt;1,"Error -- Availability entered in an incorrect format",IF($AA741=#REF!,$AA741,IF($AA741=#REF!,$AA741,IF($AA741=#REF!,$AA741,IF($AA741=#REF!,$AA741,IF($AA741=#REF!,$AA741,IF($AA741=#REF!,$AA741,"Error -- Availability entered in an incorrect format"))))))))</f>
        <v>N</v>
      </c>
    </row>
    <row r="742" spans="1:28" s="11" customFormat="1" x14ac:dyDescent="0.25">
      <c r="A742" s="7">
        <v>730</v>
      </c>
      <c r="B742" s="6"/>
      <c r="C742" s="10"/>
      <c r="D742" s="7"/>
      <c r="E742" s="10"/>
      <c r="F742" s="124" t="e">
        <f t="shared" si="22"/>
        <v>#REF!</v>
      </c>
      <c r="G742" s="6"/>
      <c r="AA742" s="11" t="str">
        <f t="shared" si="23"/>
        <v/>
      </c>
      <c r="AB742" s="11" t="str">
        <f>IF(LEN($AA742)=0,"N",IF(LEN($AA742)&gt;1,"Error -- Availability entered in an incorrect format",IF($AA742=#REF!,$AA742,IF($AA742=#REF!,$AA742,IF($AA742=#REF!,$AA742,IF($AA742=#REF!,$AA742,IF($AA742=#REF!,$AA742,IF($AA742=#REF!,$AA742,"Error -- Availability entered in an incorrect format"))))))))</f>
        <v>N</v>
      </c>
    </row>
    <row r="743" spans="1:28" s="11" customFormat="1" x14ac:dyDescent="0.25">
      <c r="A743" s="7">
        <v>731</v>
      </c>
      <c r="B743" s="6"/>
      <c r="C743" s="10"/>
      <c r="D743" s="7"/>
      <c r="E743" s="10"/>
      <c r="F743" s="124" t="e">
        <f t="shared" si="22"/>
        <v>#REF!</v>
      </c>
      <c r="G743" s="6"/>
      <c r="AA743" s="11" t="str">
        <f t="shared" si="23"/>
        <v/>
      </c>
      <c r="AB743" s="11" t="str">
        <f>IF(LEN($AA743)=0,"N",IF(LEN($AA743)&gt;1,"Error -- Availability entered in an incorrect format",IF($AA743=#REF!,$AA743,IF($AA743=#REF!,$AA743,IF($AA743=#REF!,$AA743,IF($AA743=#REF!,$AA743,IF($AA743=#REF!,$AA743,IF($AA743=#REF!,$AA743,"Error -- Availability entered in an incorrect format"))))))))</f>
        <v>N</v>
      </c>
    </row>
    <row r="744" spans="1:28" s="11" customFormat="1" x14ac:dyDescent="0.25">
      <c r="A744" s="7">
        <v>732</v>
      </c>
      <c r="B744" s="6"/>
      <c r="C744" s="10"/>
      <c r="D744" s="7"/>
      <c r="E744" s="10"/>
      <c r="F744" s="124" t="e">
        <f t="shared" si="22"/>
        <v>#REF!</v>
      </c>
      <c r="G744" s="6"/>
      <c r="AA744" s="11" t="str">
        <f t="shared" si="23"/>
        <v/>
      </c>
      <c r="AB744" s="11" t="str">
        <f>IF(LEN($AA744)=0,"N",IF(LEN($AA744)&gt;1,"Error -- Availability entered in an incorrect format",IF($AA744=#REF!,$AA744,IF($AA744=#REF!,$AA744,IF($AA744=#REF!,$AA744,IF($AA744=#REF!,$AA744,IF($AA744=#REF!,$AA744,IF($AA744=#REF!,$AA744,"Error -- Availability entered in an incorrect format"))))))))</f>
        <v>N</v>
      </c>
    </row>
    <row r="745" spans="1:28" s="11" customFormat="1" x14ac:dyDescent="0.25">
      <c r="A745" s="7">
        <v>733</v>
      </c>
      <c r="B745" s="6"/>
      <c r="C745" s="10"/>
      <c r="D745" s="7"/>
      <c r="E745" s="10"/>
      <c r="F745" s="124" t="e">
        <f t="shared" si="22"/>
        <v>#REF!</v>
      </c>
      <c r="G745" s="6"/>
      <c r="AA745" s="11" t="str">
        <f t="shared" si="23"/>
        <v/>
      </c>
      <c r="AB745" s="11" t="str">
        <f>IF(LEN($AA745)=0,"N",IF(LEN($AA745)&gt;1,"Error -- Availability entered in an incorrect format",IF($AA745=#REF!,$AA745,IF($AA745=#REF!,$AA745,IF($AA745=#REF!,$AA745,IF($AA745=#REF!,$AA745,IF($AA745=#REF!,$AA745,IF($AA745=#REF!,$AA745,"Error -- Availability entered in an incorrect format"))))))))</f>
        <v>N</v>
      </c>
    </row>
    <row r="746" spans="1:28" s="11" customFormat="1" x14ac:dyDescent="0.25">
      <c r="A746" s="7">
        <v>734</v>
      </c>
      <c r="B746" s="6"/>
      <c r="C746" s="10"/>
      <c r="D746" s="7"/>
      <c r="E746" s="10"/>
      <c r="F746" s="124" t="e">
        <f t="shared" si="22"/>
        <v>#REF!</v>
      </c>
      <c r="G746" s="6"/>
      <c r="AA746" s="11" t="str">
        <f t="shared" si="23"/>
        <v/>
      </c>
      <c r="AB746" s="11" t="str">
        <f>IF(LEN($AA746)=0,"N",IF(LEN($AA746)&gt;1,"Error -- Availability entered in an incorrect format",IF($AA746=#REF!,$AA746,IF($AA746=#REF!,$AA746,IF($AA746=#REF!,$AA746,IF($AA746=#REF!,$AA746,IF($AA746=#REF!,$AA746,IF($AA746=#REF!,$AA746,"Error -- Availability entered in an incorrect format"))))))))</f>
        <v>N</v>
      </c>
    </row>
    <row r="747" spans="1:28" s="11" customFormat="1" x14ac:dyDescent="0.25">
      <c r="A747" s="7">
        <v>735</v>
      </c>
      <c r="B747" s="6"/>
      <c r="C747" s="10"/>
      <c r="D747" s="7"/>
      <c r="E747" s="10"/>
      <c r="F747" s="124" t="e">
        <f t="shared" si="22"/>
        <v>#REF!</v>
      </c>
      <c r="G747" s="6"/>
      <c r="AA747" s="11" t="str">
        <f t="shared" si="23"/>
        <v/>
      </c>
      <c r="AB747" s="11" t="str">
        <f>IF(LEN($AA747)=0,"N",IF(LEN($AA747)&gt;1,"Error -- Availability entered in an incorrect format",IF($AA747=#REF!,$AA747,IF($AA747=#REF!,$AA747,IF($AA747=#REF!,$AA747,IF($AA747=#REF!,$AA747,IF($AA747=#REF!,$AA747,IF($AA747=#REF!,$AA747,"Error -- Availability entered in an incorrect format"))))))))</f>
        <v>N</v>
      </c>
    </row>
    <row r="748" spans="1:28" s="11" customFormat="1" x14ac:dyDescent="0.25">
      <c r="A748" s="7">
        <v>736</v>
      </c>
      <c r="B748" s="6"/>
      <c r="C748" s="10"/>
      <c r="D748" s="7"/>
      <c r="E748" s="10"/>
      <c r="F748" s="124" t="e">
        <f t="shared" si="22"/>
        <v>#REF!</v>
      </c>
      <c r="G748" s="6"/>
      <c r="AA748" s="11" t="str">
        <f t="shared" si="23"/>
        <v/>
      </c>
      <c r="AB748" s="11" t="str">
        <f>IF(LEN($AA748)=0,"N",IF(LEN($AA748)&gt;1,"Error -- Availability entered in an incorrect format",IF($AA748=#REF!,$AA748,IF($AA748=#REF!,$AA748,IF($AA748=#REF!,$AA748,IF($AA748=#REF!,$AA748,IF($AA748=#REF!,$AA748,IF($AA748=#REF!,$AA748,"Error -- Availability entered in an incorrect format"))))))))</f>
        <v>N</v>
      </c>
    </row>
    <row r="749" spans="1:28" s="11" customFormat="1" x14ac:dyDescent="0.25">
      <c r="A749" s="7">
        <v>737</v>
      </c>
      <c r="B749" s="6"/>
      <c r="C749" s="10"/>
      <c r="D749" s="7"/>
      <c r="E749" s="10"/>
      <c r="F749" s="124" t="e">
        <f t="shared" si="22"/>
        <v>#REF!</v>
      </c>
      <c r="G749" s="6"/>
      <c r="AA749" s="11" t="str">
        <f t="shared" si="23"/>
        <v/>
      </c>
      <c r="AB749" s="11" t="str">
        <f>IF(LEN($AA749)=0,"N",IF(LEN($AA749)&gt;1,"Error -- Availability entered in an incorrect format",IF($AA749=#REF!,$AA749,IF($AA749=#REF!,$AA749,IF($AA749=#REF!,$AA749,IF($AA749=#REF!,$AA749,IF($AA749=#REF!,$AA749,IF($AA749=#REF!,$AA749,"Error -- Availability entered in an incorrect format"))))))))</f>
        <v>N</v>
      </c>
    </row>
    <row r="750" spans="1:28" s="11" customFormat="1" x14ac:dyDescent="0.25">
      <c r="A750" s="7">
        <v>738</v>
      </c>
      <c r="B750" s="6"/>
      <c r="C750" s="10"/>
      <c r="D750" s="7"/>
      <c r="E750" s="10"/>
      <c r="F750" s="124" t="e">
        <f t="shared" si="22"/>
        <v>#REF!</v>
      </c>
      <c r="G750" s="6"/>
      <c r="AA750" s="11" t="str">
        <f t="shared" si="23"/>
        <v/>
      </c>
      <c r="AB750" s="11" t="str">
        <f>IF(LEN($AA750)=0,"N",IF(LEN($AA750)&gt;1,"Error -- Availability entered in an incorrect format",IF($AA750=#REF!,$AA750,IF($AA750=#REF!,$AA750,IF($AA750=#REF!,$AA750,IF($AA750=#REF!,$AA750,IF($AA750=#REF!,$AA750,IF($AA750=#REF!,$AA750,"Error -- Availability entered in an incorrect format"))))))))</f>
        <v>N</v>
      </c>
    </row>
    <row r="751" spans="1:28" s="11" customFormat="1" x14ac:dyDescent="0.25">
      <c r="A751" s="7">
        <v>739</v>
      </c>
      <c r="B751" s="6"/>
      <c r="C751" s="10"/>
      <c r="D751" s="7"/>
      <c r="E751" s="10"/>
      <c r="F751" s="124" t="e">
        <f t="shared" si="22"/>
        <v>#REF!</v>
      </c>
      <c r="G751" s="6"/>
      <c r="AA751" s="11" t="str">
        <f t="shared" si="23"/>
        <v/>
      </c>
      <c r="AB751" s="11" t="str">
        <f>IF(LEN($AA751)=0,"N",IF(LEN($AA751)&gt;1,"Error -- Availability entered in an incorrect format",IF($AA751=#REF!,$AA751,IF($AA751=#REF!,$AA751,IF($AA751=#REF!,$AA751,IF($AA751=#REF!,$AA751,IF($AA751=#REF!,$AA751,IF($AA751=#REF!,$AA751,"Error -- Availability entered in an incorrect format"))))))))</f>
        <v>N</v>
      </c>
    </row>
    <row r="752" spans="1:28" s="11" customFormat="1" x14ac:dyDescent="0.25">
      <c r="A752" s="7">
        <v>740</v>
      </c>
      <c r="B752" s="6"/>
      <c r="C752" s="10"/>
      <c r="D752" s="7"/>
      <c r="E752" s="10"/>
      <c r="F752" s="124" t="e">
        <f t="shared" si="22"/>
        <v>#REF!</v>
      </c>
      <c r="G752" s="6"/>
      <c r="AA752" s="11" t="str">
        <f t="shared" si="23"/>
        <v/>
      </c>
      <c r="AB752" s="11" t="str">
        <f>IF(LEN($AA752)=0,"N",IF(LEN($AA752)&gt;1,"Error -- Availability entered in an incorrect format",IF($AA752=#REF!,$AA752,IF($AA752=#REF!,$AA752,IF($AA752=#REF!,$AA752,IF($AA752=#REF!,$AA752,IF($AA752=#REF!,$AA752,IF($AA752=#REF!,$AA752,"Error -- Availability entered in an incorrect format"))))))))</f>
        <v>N</v>
      </c>
    </row>
    <row r="753" spans="1:28" s="11" customFormat="1" x14ac:dyDescent="0.25">
      <c r="A753" s="7">
        <v>741</v>
      </c>
      <c r="B753" s="6"/>
      <c r="C753" s="10"/>
      <c r="D753" s="7"/>
      <c r="E753" s="10"/>
      <c r="F753" s="124" t="e">
        <f t="shared" si="22"/>
        <v>#REF!</v>
      </c>
      <c r="G753" s="6"/>
      <c r="AA753" s="11" t="str">
        <f t="shared" si="23"/>
        <v/>
      </c>
      <c r="AB753" s="11" t="str">
        <f>IF(LEN($AA753)=0,"N",IF(LEN($AA753)&gt;1,"Error -- Availability entered in an incorrect format",IF($AA753=#REF!,$AA753,IF($AA753=#REF!,$AA753,IF($AA753=#REF!,$AA753,IF($AA753=#REF!,$AA753,IF($AA753=#REF!,$AA753,IF($AA753=#REF!,$AA753,"Error -- Availability entered in an incorrect format"))))))))</f>
        <v>N</v>
      </c>
    </row>
    <row r="754" spans="1:28" s="11" customFormat="1" x14ac:dyDescent="0.25">
      <c r="A754" s="7">
        <v>742</v>
      </c>
      <c r="B754" s="6"/>
      <c r="C754" s="10"/>
      <c r="D754" s="7"/>
      <c r="E754" s="10"/>
      <c r="F754" s="124" t="e">
        <f t="shared" si="22"/>
        <v>#REF!</v>
      </c>
      <c r="G754" s="6"/>
      <c r="AA754" s="11" t="str">
        <f t="shared" si="23"/>
        <v/>
      </c>
      <c r="AB754" s="11" t="str">
        <f>IF(LEN($AA754)=0,"N",IF(LEN($AA754)&gt;1,"Error -- Availability entered in an incorrect format",IF($AA754=#REF!,$AA754,IF($AA754=#REF!,$AA754,IF($AA754=#REF!,$AA754,IF($AA754=#REF!,$AA754,IF($AA754=#REF!,$AA754,IF($AA754=#REF!,$AA754,"Error -- Availability entered in an incorrect format"))))))))</f>
        <v>N</v>
      </c>
    </row>
    <row r="755" spans="1:28" s="11" customFormat="1" x14ac:dyDescent="0.25">
      <c r="A755" s="7">
        <v>743</v>
      </c>
      <c r="B755" s="6"/>
      <c r="C755" s="10"/>
      <c r="D755" s="7"/>
      <c r="E755" s="10"/>
      <c r="F755" s="124" t="e">
        <f t="shared" si="22"/>
        <v>#REF!</v>
      </c>
      <c r="G755" s="6"/>
      <c r="AA755" s="11" t="str">
        <f t="shared" si="23"/>
        <v/>
      </c>
      <c r="AB755" s="11" t="str">
        <f>IF(LEN($AA755)=0,"N",IF(LEN($AA755)&gt;1,"Error -- Availability entered in an incorrect format",IF($AA755=#REF!,$AA755,IF($AA755=#REF!,$AA755,IF($AA755=#REF!,$AA755,IF($AA755=#REF!,$AA755,IF($AA755=#REF!,$AA755,IF($AA755=#REF!,$AA755,"Error -- Availability entered in an incorrect format"))))))))</f>
        <v>N</v>
      </c>
    </row>
    <row r="756" spans="1:28" s="11" customFormat="1" x14ac:dyDescent="0.25">
      <c r="A756" s="7">
        <v>744</v>
      </c>
      <c r="B756" s="6"/>
      <c r="C756" s="10"/>
      <c r="D756" s="7"/>
      <c r="E756" s="10"/>
      <c r="F756" s="124" t="e">
        <f t="shared" si="22"/>
        <v>#REF!</v>
      </c>
      <c r="G756" s="6"/>
      <c r="AA756" s="11" t="str">
        <f t="shared" si="23"/>
        <v/>
      </c>
      <c r="AB756" s="11" t="str">
        <f>IF(LEN($AA756)=0,"N",IF(LEN($AA756)&gt;1,"Error -- Availability entered in an incorrect format",IF($AA756=#REF!,$AA756,IF($AA756=#REF!,$AA756,IF($AA756=#REF!,$AA756,IF($AA756=#REF!,$AA756,IF($AA756=#REF!,$AA756,IF($AA756=#REF!,$AA756,"Error -- Availability entered in an incorrect format"))))))))</f>
        <v>N</v>
      </c>
    </row>
    <row r="757" spans="1:28" s="11" customFormat="1" x14ac:dyDescent="0.25">
      <c r="A757" s="7">
        <v>745</v>
      </c>
      <c r="B757" s="6"/>
      <c r="C757" s="10"/>
      <c r="D757" s="7"/>
      <c r="E757" s="10"/>
      <c r="F757" s="124" t="e">
        <f t="shared" si="22"/>
        <v>#REF!</v>
      </c>
      <c r="G757" s="6"/>
      <c r="AA757" s="11" t="str">
        <f t="shared" si="23"/>
        <v/>
      </c>
      <c r="AB757" s="11" t="str">
        <f>IF(LEN($AA757)=0,"N",IF(LEN($AA757)&gt;1,"Error -- Availability entered in an incorrect format",IF($AA757=#REF!,$AA757,IF($AA757=#REF!,$AA757,IF($AA757=#REF!,$AA757,IF($AA757=#REF!,$AA757,IF($AA757=#REF!,$AA757,IF($AA757=#REF!,$AA757,"Error -- Availability entered in an incorrect format"))))))))</f>
        <v>N</v>
      </c>
    </row>
    <row r="758" spans="1:28" s="11" customFormat="1" x14ac:dyDescent="0.25">
      <c r="A758" s="7">
        <v>746</v>
      </c>
      <c r="B758" s="6"/>
      <c r="C758" s="10"/>
      <c r="D758" s="7"/>
      <c r="E758" s="10"/>
      <c r="F758" s="124" t="e">
        <f t="shared" si="22"/>
        <v>#REF!</v>
      </c>
      <c r="G758" s="6"/>
      <c r="AA758" s="11" t="str">
        <f t="shared" si="23"/>
        <v/>
      </c>
      <c r="AB758" s="11" t="str">
        <f>IF(LEN($AA758)=0,"N",IF(LEN($AA758)&gt;1,"Error -- Availability entered in an incorrect format",IF($AA758=#REF!,$AA758,IF($AA758=#REF!,$AA758,IF($AA758=#REF!,$AA758,IF($AA758=#REF!,$AA758,IF($AA758=#REF!,$AA758,IF($AA758=#REF!,$AA758,"Error -- Availability entered in an incorrect format"))))))))</f>
        <v>N</v>
      </c>
    </row>
    <row r="759" spans="1:28" s="11" customFormat="1" x14ac:dyDescent="0.25">
      <c r="A759" s="7">
        <v>747</v>
      </c>
      <c r="B759" s="6"/>
      <c r="C759" s="10"/>
      <c r="D759" s="7"/>
      <c r="E759" s="10"/>
      <c r="F759" s="124" t="e">
        <f t="shared" si="22"/>
        <v>#REF!</v>
      </c>
      <c r="G759" s="6"/>
      <c r="AA759" s="11" t="str">
        <f t="shared" si="23"/>
        <v/>
      </c>
      <c r="AB759" s="11" t="str">
        <f>IF(LEN($AA759)=0,"N",IF(LEN($AA759)&gt;1,"Error -- Availability entered in an incorrect format",IF($AA759=#REF!,$AA759,IF($AA759=#REF!,$AA759,IF($AA759=#REF!,$AA759,IF($AA759=#REF!,$AA759,IF($AA759=#REF!,$AA759,IF($AA759=#REF!,$AA759,"Error -- Availability entered in an incorrect format"))))))))</f>
        <v>N</v>
      </c>
    </row>
    <row r="760" spans="1:28" s="11" customFormat="1" x14ac:dyDescent="0.25">
      <c r="A760" s="7">
        <v>748</v>
      </c>
      <c r="B760" s="6"/>
      <c r="C760" s="10"/>
      <c r="D760" s="7"/>
      <c r="E760" s="10"/>
      <c r="F760" s="124" t="e">
        <f t="shared" si="22"/>
        <v>#REF!</v>
      </c>
      <c r="G760" s="6"/>
      <c r="AA760" s="11" t="str">
        <f t="shared" si="23"/>
        <v/>
      </c>
      <c r="AB760" s="11" t="str">
        <f>IF(LEN($AA760)=0,"N",IF(LEN($AA760)&gt;1,"Error -- Availability entered in an incorrect format",IF($AA760=#REF!,$AA760,IF($AA760=#REF!,$AA760,IF($AA760=#REF!,$AA760,IF($AA760=#REF!,$AA760,IF($AA760=#REF!,$AA760,IF($AA760=#REF!,$AA760,"Error -- Availability entered in an incorrect format"))))))))</f>
        <v>N</v>
      </c>
    </row>
    <row r="761" spans="1:28" s="11" customFormat="1" x14ac:dyDescent="0.25">
      <c r="A761" s="7">
        <v>749</v>
      </c>
      <c r="B761" s="6"/>
      <c r="C761" s="10"/>
      <c r="D761" s="7"/>
      <c r="E761" s="10"/>
      <c r="F761" s="124" t="e">
        <f t="shared" si="22"/>
        <v>#REF!</v>
      </c>
      <c r="G761" s="6"/>
      <c r="AA761" s="11" t="str">
        <f t="shared" si="23"/>
        <v/>
      </c>
      <c r="AB761" s="11" t="str">
        <f>IF(LEN($AA761)=0,"N",IF(LEN($AA761)&gt;1,"Error -- Availability entered in an incorrect format",IF($AA761=#REF!,$AA761,IF($AA761=#REF!,$AA761,IF($AA761=#REF!,$AA761,IF($AA761=#REF!,$AA761,IF($AA761=#REF!,$AA761,IF($AA761=#REF!,$AA761,"Error -- Availability entered in an incorrect format"))))))))</f>
        <v>N</v>
      </c>
    </row>
    <row r="762" spans="1:28" s="11" customFormat="1" x14ac:dyDescent="0.25">
      <c r="A762" s="7">
        <v>750</v>
      </c>
      <c r="B762" s="6"/>
      <c r="C762" s="10"/>
      <c r="D762" s="7"/>
      <c r="E762" s="10"/>
      <c r="F762" s="124" t="e">
        <f t="shared" si="22"/>
        <v>#REF!</v>
      </c>
      <c r="G762" s="6"/>
      <c r="AA762" s="11" t="str">
        <f t="shared" si="23"/>
        <v/>
      </c>
      <c r="AB762" s="11" t="str">
        <f>IF(LEN($AA762)=0,"N",IF(LEN($AA762)&gt;1,"Error -- Availability entered in an incorrect format",IF($AA762=#REF!,$AA762,IF($AA762=#REF!,$AA762,IF($AA762=#REF!,$AA762,IF($AA762=#REF!,$AA762,IF($AA762=#REF!,$AA762,IF($AA762=#REF!,$AA762,"Error -- Availability entered in an incorrect format"))))))))</f>
        <v>N</v>
      </c>
    </row>
    <row r="763" spans="1:28" s="11" customFormat="1" x14ac:dyDescent="0.25">
      <c r="A763" s="7">
        <v>751</v>
      </c>
      <c r="B763" s="6"/>
      <c r="C763" s="10"/>
      <c r="D763" s="7"/>
      <c r="E763" s="10"/>
      <c r="F763" s="124" t="e">
        <f t="shared" si="22"/>
        <v>#REF!</v>
      </c>
      <c r="G763" s="6"/>
      <c r="AA763" s="11" t="str">
        <f t="shared" si="23"/>
        <v/>
      </c>
      <c r="AB763" s="11" t="str">
        <f>IF(LEN($AA763)=0,"N",IF(LEN($AA763)&gt;1,"Error -- Availability entered in an incorrect format",IF($AA763=#REF!,$AA763,IF($AA763=#REF!,$AA763,IF($AA763=#REF!,$AA763,IF($AA763=#REF!,$AA763,IF($AA763=#REF!,$AA763,IF($AA763=#REF!,$AA763,"Error -- Availability entered in an incorrect format"))))))))</f>
        <v>N</v>
      </c>
    </row>
    <row r="764" spans="1:28" s="11" customFormat="1" x14ac:dyDescent="0.25">
      <c r="A764" s="7">
        <v>752</v>
      </c>
      <c r="B764" s="6"/>
      <c r="C764" s="10"/>
      <c r="D764" s="7"/>
      <c r="E764" s="10"/>
      <c r="F764" s="124" t="e">
        <f t="shared" si="22"/>
        <v>#REF!</v>
      </c>
      <c r="G764" s="6"/>
      <c r="AA764" s="11" t="str">
        <f t="shared" si="23"/>
        <v/>
      </c>
      <c r="AB764" s="11" t="str">
        <f>IF(LEN($AA764)=0,"N",IF(LEN($AA764)&gt;1,"Error -- Availability entered in an incorrect format",IF($AA764=#REF!,$AA764,IF($AA764=#REF!,$AA764,IF($AA764=#REF!,$AA764,IF($AA764=#REF!,$AA764,IF($AA764=#REF!,$AA764,IF($AA764=#REF!,$AA764,"Error -- Availability entered in an incorrect format"))))))))</f>
        <v>N</v>
      </c>
    </row>
    <row r="765" spans="1:28" s="11" customFormat="1" x14ac:dyDescent="0.25">
      <c r="A765" s="7">
        <v>753</v>
      </c>
      <c r="B765" s="6"/>
      <c r="C765" s="10"/>
      <c r="D765" s="7"/>
      <c r="E765" s="10"/>
      <c r="F765" s="124" t="e">
        <f t="shared" si="22"/>
        <v>#REF!</v>
      </c>
      <c r="G765" s="6"/>
      <c r="AA765" s="11" t="str">
        <f t="shared" si="23"/>
        <v/>
      </c>
      <c r="AB765" s="11" t="str">
        <f>IF(LEN($AA765)=0,"N",IF(LEN($AA765)&gt;1,"Error -- Availability entered in an incorrect format",IF($AA765=#REF!,$AA765,IF($AA765=#REF!,$AA765,IF($AA765=#REF!,$AA765,IF($AA765=#REF!,$AA765,IF($AA765=#REF!,$AA765,IF($AA765=#REF!,$AA765,"Error -- Availability entered in an incorrect format"))))))))</f>
        <v>N</v>
      </c>
    </row>
    <row r="766" spans="1:28" s="11" customFormat="1" x14ac:dyDescent="0.25">
      <c r="A766" s="7">
        <v>754</v>
      </c>
      <c r="B766" s="6"/>
      <c r="C766" s="10"/>
      <c r="D766" s="7"/>
      <c r="E766" s="10"/>
      <c r="F766" s="124" t="e">
        <f t="shared" si="22"/>
        <v>#REF!</v>
      </c>
      <c r="G766" s="6"/>
      <c r="AA766" s="11" t="str">
        <f t="shared" si="23"/>
        <v/>
      </c>
      <c r="AB766" s="11" t="str">
        <f>IF(LEN($AA766)=0,"N",IF(LEN($AA766)&gt;1,"Error -- Availability entered in an incorrect format",IF($AA766=#REF!,$AA766,IF($AA766=#REF!,$AA766,IF($AA766=#REF!,$AA766,IF($AA766=#REF!,$AA766,IF($AA766=#REF!,$AA766,IF($AA766=#REF!,$AA766,"Error -- Availability entered in an incorrect format"))))))))</f>
        <v>N</v>
      </c>
    </row>
    <row r="767" spans="1:28" s="11" customFormat="1" x14ac:dyDescent="0.25">
      <c r="A767" s="7">
        <v>755</v>
      </c>
      <c r="B767" s="6"/>
      <c r="C767" s="10"/>
      <c r="D767" s="7"/>
      <c r="E767" s="10"/>
      <c r="F767" s="124" t="e">
        <f t="shared" si="22"/>
        <v>#REF!</v>
      </c>
      <c r="G767" s="6"/>
      <c r="AA767" s="11" t="str">
        <f t="shared" si="23"/>
        <v/>
      </c>
      <c r="AB767" s="11" t="str">
        <f>IF(LEN($AA767)=0,"N",IF(LEN($AA767)&gt;1,"Error -- Availability entered in an incorrect format",IF($AA767=#REF!,$AA767,IF($AA767=#REF!,$AA767,IF($AA767=#REF!,$AA767,IF($AA767=#REF!,$AA767,IF($AA767=#REF!,$AA767,IF($AA767=#REF!,$AA767,"Error -- Availability entered in an incorrect format"))))))))</f>
        <v>N</v>
      </c>
    </row>
    <row r="768" spans="1:28" s="11" customFormat="1" x14ac:dyDescent="0.25">
      <c r="A768" s="7">
        <v>756</v>
      </c>
      <c r="B768" s="6"/>
      <c r="C768" s="10"/>
      <c r="D768" s="7"/>
      <c r="E768" s="10"/>
      <c r="F768" s="124" t="e">
        <f t="shared" si="22"/>
        <v>#REF!</v>
      </c>
      <c r="G768" s="6"/>
      <c r="AA768" s="11" t="str">
        <f t="shared" si="23"/>
        <v/>
      </c>
      <c r="AB768" s="11" t="str">
        <f>IF(LEN($AA768)=0,"N",IF(LEN($AA768)&gt;1,"Error -- Availability entered in an incorrect format",IF($AA768=#REF!,$AA768,IF($AA768=#REF!,$AA768,IF($AA768=#REF!,$AA768,IF($AA768=#REF!,$AA768,IF($AA768=#REF!,$AA768,IF($AA768=#REF!,$AA768,"Error -- Availability entered in an incorrect format"))))))))</f>
        <v>N</v>
      </c>
    </row>
    <row r="769" spans="1:28" s="11" customFormat="1" x14ac:dyDescent="0.25">
      <c r="A769" s="7">
        <v>757</v>
      </c>
      <c r="B769" s="6"/>
      <c r="C769" s="10"/>
      <c r="D769" s="7"/>
      <c r="E769" s="10"/>
      <c r="F769" s="124" t="e">
        <f t="shared" si="22"/>
        <v>#REF!</v>
      </c>
      <c r="G769" s="6"/>
      <c r="AA769" s="11" t="str">
        <f t="shared" si="23"/>
        <v/>
      </c>
      <c r="AB769" s="11" t="str">
        <f>IF(LEN($AA769)=0,"N",IF(LEN($AA769)&gt;1,"Error -- Availability entered in an incorrect format",IF($AA769=#REF!,$AA769,IF($AA769=#REF!,$AA769,IF($AA769=#REF!,$AA769,IF($AA769=#REF!,$AA769,IF($AA769=#REF!,$AA769,IF($AA769=#REF!,$AA769,"Error -- Availability entered in an incorrect format"))))))))</f>
        <v>N</v>
      </c>
    </row>
    <row r="770" spans="1:28" s="11" customFormat="1" x14ac:dyDescent="0.25">
      <c r="A770" s="7">
        <v>758</v>
      </c>
      <c r="B770" s="6"/>
      <c r="C770" s="10"/>
      <c r="D770" s="7"/>
      <c r="E770" s="10"/>
      <c r="F770" s="124" t="e">
        <f t="shared" si="22"/>
        <v>#REF!</v>
      </c>
      <c r="G770" s="6"/>
      <c r="AA770" s="11" t="str">
        <f t="shared" si="23"/>
        <v/>
      </c>
      <c r="AB770" s="11" t="str">
        <f>IF(LEN($AA770)=0,"N",IF(LEN($AA770)&gt;1,"Error -- Availability entered in an incorrect format",IF($AA770=#REF!,$AA770,IF($AA770=#REF!,$AA770,IF($AA770=#REF!,$AA770,IF($AA770=#REF!,$AA770,IF($AA770=#REF!,$AA770,IF($AA770=#REF!,$AA770,"Error -- Availability entered in an incorrect format"))))))))</f>
        <v>N</v>
      </c>
    </row>
    <row r="771" spans="1:28" s="11" customFormat="1" x14ac:dyDescent="0.25">
      <c r="A771" s="7">
        <v>759</v>
      </c>
      <c r="B771" s="6"/>
      <c r="C771" s="10"/>
      <c r="D771" s="7"/>
      <c r="E771" s="10"/>
      <c r="F771" s="124" t="e">
        <f t="shared" si="22"/>
        <v>#REF!</v>
      </c>
      <c r="G771" s="6"/>
      <c r="AA771" s="11" t="str">
        <f t="shared" si="23"/>
        <v/>
      </c>
      <c r="AB771" s="11" t="str">
        <f>IF(LEN($AA771)=0,"N",IF(LEN($AA771)&gt;1,"Error -- Availability entered in an incorrect format",IF($AA771=#REF!,$AA771,IF($AA771=#REF!,$AA771,IF($AA771=#REF!,$AA771,IF($AA771=#REF!,$AA771,IF($AA771=#REF!,$AA771,IF($AA771=#REF!,$AA771,"Error -- Availability entered in an incorrect format"))))))))</f>
        <v>N</v>
      </c>
    </row>
    <row r="772" spans="1:28" s="11" customFormat="1" x14ac:dyDescent="0.25">
      <c r="A772" s="7">
        <v>760</v>
      </c>
      <c r="B772" s="6"/>
      <c r="C772" s="10"/>
      <c r="D772" s="7"/>
      <c r="E772" s="10"/>
      <c r="F772" s="124" t="e">
        <f t="shared" si="22"/>
        <v>#REF!</v>
      </c>
      <c r="G772" s="6"/>
      <c r="AA772" s="11" t="str">
        <f t="shared" si="23"/>
        <v/>
      </c>
      <c r="AB772" s="11" t="str">
        <f>IF(LEN($AA772)=0,"N",IF(LEN($AA772)&gt;1,"Error -- Availability entered in an incorrect format",IF($AA772=#REF!,$AA772,IF($AA772=#REF!,$AA772,IF($AA772=#REF!,$AA772,IF($AA772=#REF!,$AA772,IF($AA772=#REF!,$AA772,IF($AA772=#REF!,$AA772,"Error -- Availability entered in an incorrect format"))))))))</f>
        <v>N</v>
      </c>
    </row>
    <row r="773" spans="1:28" s="11" customFormat="1" x14ac:dyDescent="0.25">
      <c r="A773" s="7">
        <v>761</v>
      </c>
      <c r="B773" s="6"/>
      <c r="C773" s="10"/>
      <c r="D773" s="7"/>
      <c r="E773" s="10"/>
      <c r="F773" s="124" t="e">
        <f t="shared" si="22"/>
        <v>#REF!</v>
      </c>
      <c r="G773" s="6"/>
      <c r="AA773" s="11" t="str">
        <f t="shared" si="23"/>
        <v/>
      </c>
      <c r="AB773" s="11" t="str">
        <f>IF(LEN($AA773)=0,"N",IF(LEN($AA773)&gt;1,"Error -- Availability entered in an incorrect format",IF($AA773=#REF!,$AA773,IF($AA773=#REF!,$AA773,IF($AA773=#REF!,$AA773,IF($AA773=#REF!,$AA773,IF($AA773=#REF!,$AA773,IF($AA773=#REF!,$AA773,"Error -- Availability entered in an incorrect format"))))))))</f>
        <v>N</v>
      </c>
    </row>
    <row r="774" spans="1:28" s="11" customFormat="1" x14ac:dyDescent="0.25">
      <c r="A774" s="7">
        <v>762</v>
      </c>
      <c r="B774" s="6"/>
      <c r="C774" s="10"/>
      <c r="D774" s="7"/>
      <c r="E774" s="10"/>
      <c r="F774" s="124" t="e">
        <f t="shared" si="22"/>
        <v>#REF!</v>
      </c>
      <c r="G774" s="6"/>
      <c r="AA774" s="11" t="str">
        <f t="shared" si="23"/>
        <v/>
      </c>
      <c r="AB774" s="11" t="str">
        <f>IF(LEN($AA774)=0,"N",IF(LEN($AA774)&gt;1,"Error -- Availability entered in an incorrect format",IF($AA774=#REF!,$AA774,IF($AA774=#REF!,$AA774,IF($AA774=#REF!,$AA774,IF($AA774=#REF!,$AA774,IF($AA774=#REF!,$AA774,IF($AA774=#REF!,$AA774,"Error -- Availability entered in an incorrect format"))))))))</f>
        <v>N</v>
      </c>
    </row>
    <row r="775" spans="1:28" s="11" customFormat="1" x14ac:dyDescent="0.25">
      <c r="A775" s="7">
        <v>763</v>
      </c>
      <c r="B775" s="6"/>
      <c r="C775" s="10"/>
      <c r="D775" s="7"/>
      <c r="E775" s="10"/>
      <c r="F775" s="124" t="e">
        <f t="shared" si="22"/>
        <v>#REF!</v>
      </c>
      <c r="G775" s="6"/>
      <c r="AA775" s="11" t="str">
        <f t="shared" si="23"/>
        <v/>
      </c>
      <c r="AB775" s="11" t="str">
        <f>IF(LEN($AA775)=0,"N",IF(LEN($AA775)&gt;1,"Error -- Availability entered in an incorrect format",IF($AA775=#REF!,$AA775,IF($AA775=#REF!,$AA775,IF($AA775=#REF!,$AA775,IF($AA775=#REF!,$AA775,IF($AA775=#REF!,$AA775,IF($AA775=#REF!,$AA775,"Error -- Availability entered in an incorrect format"))))))))</f>
        <v>N</v>
      </c>
    </row>
    <row r="776" spans="1:28" s="11" customFormat="1" x14ac:dyDescent="0.25">
      <c r="A776" s="7">
        <v>764</v>
      </c>
      <c r="B776" s="6"/>
      <c r="C776" s="10"/>
      <c r="D776" s="7"/>
      <c r="E776" s="10"/>
      <c r="F776" s="124" t="e">
        <f t="shared" si="22"/>
        <v>#REF!</v>
      </c>
      <c r="G776" s="6"/>
      <c r="AA776" s="11" t="str">
        <f t="shared" si="23"/>
        <v/>
      </c>
      <c r="AB776" s="11" t="str">
        <f>IF(LEN($AA776)=0,"N",IF(LEN($AA776)&gt;1,"Error -- Availability entered in an incorrect format",IF($AA776=#REF!,$AA776,IF($AA776=#REF!,$AA776,IF($AA776=#REF!,$AA776,IF($AA776=#REF!,$AA776,IF($AA776=#REF!,$AA776,IF($AA776=#REF!,$AA776,"Error -- Availability entered in an incorrect format"))))))))</f>
        <v>N</v>
      </c>
    </row>
    <row r="777" spans="1:28" s="11" customFormat="1" x14ac:dyDescent="0.25">
      <c r="A777" s="7">
        <v>765</v>
      </c>
      <c r="B777" s="6"/>
      <c r="C777" s="10"/>
      <c r="D777" s="7"/>
      <c r="E777" s="10"/>
      <c r="F777" s="124" t="e">
        <f t="shared" si="22"/>
        <v>#REF!</v>
      </c>
      <c r="G777" s="6"/>
      <c r="AA777" s="11" t="str">
        <f t="shared" si="23"/>
        <v/>
      </c>
      <c r="AB777" s="11" t="str">
        <f>IF(LEN($AA777)=0,"N",IF(LEN($AA777)&gt;1,"Error -- Availability entered in an incorrect format",IF($AA777=#REF!,$AA777,IF($AA777=#REF!,$AA777,IF($AA777=#REF!,$AA777,IF($AA777=#REF!,$AA777,IF($AA777=#REF!,$AA777,IF($AA777=#REF!,$AA777,"Error -- Availability entered in an incorrect format"))))))))</f>
        <v>N</v>
      </c>
    </row>
    <row r="778" spans="1:28" s="11" customFormat="1" x14ac:dyDescent="0.25">
      <c r="A778" s="7">
        <v>766</v>
      </c>
      <c r="B778" s="6"/>
      <c r="C778" s="10"/>
      <c r="D778" s="7"/>
      <c r="E778" s="10"/>
      <c r="F778" s="124" t="e">
        <f t="shared" si="22"/>
        <v>#REF!</v>
      </c>
      <c r="G778" s="6"/>
      <c r="AA778" s="11" t="str">
        <f t="shared" si="23"/>
        <v/>
      </c>
      <c r="AB778" s="11" t="str">
        <f>IF(LEN($AA778)=0,"N",IF(LEN($AA778)&gt;1,"Error -- Availability entered in an incorrect format",IF($AA778=#REF!,$AA778,IF($AA778=#REF!,$AA778,IF($AA778=#REF!,$AA778,IF($AA778=#REF!,$AA778,IF($AA778=#REF!,$AA778,IF($AA778=#REF!,$AA778,"Error -- Availability entered in an incorrect format"))))))))</f>
        <v>N</v>
      </c>
    </row>
    <row r="779" spans="1:28" s="11" customFormat="1" x14ac:dyDescent="0.25">
      <c r="A779" s="7">
        <v>767</v>
      </c>
      <c r="B779" s="6"/>
      <c r="C779" s="10"/>
      <c r="D779" s="7"/>
      <c r="E779" s="10"/>
      <c r="F779" s="124" t="e">
        <f t="shared" si="22"/>
        <v>#REF!</v>
      </c>
      <c r="G779" s="6"/>
      <c r="AA779" s="11" t="str">
        <f t="shared" si="23"/>
        <v/>
      </c>
      <c r="AB779" s="11" t="str">
        <f>IF(LEN($AA779)=0,"N",IF(LEN($AA779)&gt;1,"Error -- Availability entered in an incorrect format",IF($AA779=#REF!,$AA779,IF($AA779=#REF!,$AA779,IF($AA779=#REF!,$AA779,IF($AA779=#REF!,$AA779,IF($AA779=#REF!,$AA779,IF($AA779=#REF!,$AA779,"Error -- Availability entered in an incorrect format"))))))))</f>
        <v>N</v>
      </c>
    </row>
    <row r="780" spans="1:28" s="11" customFormat="1" x14ac:dyDescent="0.25">
      <c r="A780" s="7">
        <v>768</v>
      </c>
      <c r="B780" s="6"/>
      <c r="C780" s="10"/>
      <c r="D780" s="7"/>
      <c r="E780" s="10"/>
      <c r="F780" s="124" t="e">
        <f t="shared" si="22"/>
        <v>#REF!</v>
      </c>
      <c r="G780" s="6"/>
      <c r="AA780" s="11" t="str">
        <f t="shared" si="23"/>
        <v/>
      </c>
      <c r="AB780" s="11" t="str">
        <f>IF(LEN($AA780)=0,"N",IF(LEN($AA780)&gt;1,"Error -- Availability entered in an incorrect format",IF($AA780=#REF!,$AA780,IF($AA780=#REF!,$AA780,IF($AA780=#REF!,$AA780,IF($AA780=#REF!,$AA780,IF($AA780=#REF!,$AA780,IF($AA780=#REF!,$AA780,"Error -- Availability entered in an incorrect format"))))))))</f>
        <v>N</v>
      </c>
    </row>
    <row r="781" spans="1:28" s="11" customFormat="1" x14ac:dyDescent="0.25">
      <c r="A781" s="7">
        <v>769</v>
      </c>
      <c r="B781" s="6"/>
      <c r="C781" s="10"/>
      <c r="D781" s="7"/>
      <c r="E781" s="10"/>
      <c r="F781" s="124" t="e">
        <f t="shared" si="22"/>
        <v>#REF!</v>
      </c>
      <c r="G781" s="6"/>
      <c r="AA781" s="11" t="str">
        <f t="shared" si="23"/>
        <v/>
      </c>
      <c r="AB781" s="11" t="str">
        <f>IF(LEN($AA781)=0,"N",IF(LEN($AA781)&gt;1,"Error -- Availability entered in an incorrect format",IF($AA781=#REF!,$AA781,IF($AA781=#REF!,$AA781,IF($AA781=#REF!,$AA781,IF($AA781=#REF!,$AA781,IF($AA781=#REF!,$AA781,IF($AA781=#REF!,$AA781,"Error -- Availability entered in an incorrect format"))))))))</f>
        <v>N</v>
      </c>
    </row>
    <row r="782" spans="1:28" s="11" customFormat="1" x14ac:dyDescent="0.25">
      <c r="A782" s="7">
        <v>770</v>
      </c>
      <c r="B782" s="6"/>
      <c r="C782" s="10"/>
      <c r="D782" s="7"/>
      <c r="E782" s="10"/>
      <c r="F782" s="124" t="e">
        <f t="shared" ref="F782:F845" si="24">IF($D$10=$A$9,"N/A",$D$10)</f>
        <v>#REF!</v>
      </c>
      <c r="G782" s="6"/>
      <c r="AA782" s="11" t="str">
        <f t="shared" ref="AA782:AA845" si="25">TRIM($D782)</f>
        <v/>
      </c>
      <c r="AB782" s="11" t="str">
        <f>IF(LEN($AA782)=0,"N",IF(LEN($AA782)&gt;1,"Error -- Availability entered in an incorrect format",IF($AA782=#REF!,$AA782,IF($AA782=#REF!,$AA782,IF($AA782=#REF!,$AA782,IF($AA782=#REF!,$AA782,IF($AA782=#REF!,$AA782,IF($AA782=#REF!,$AA782,"Error -- Availability entered in an incorrect format"))))))))</f>
        <v>N</v>
      </c>
    </row>
    <row r="783" spans="1:28" s="11" customFormat="1" x14ac:dyDescent="0.25">
      <c r="A783" s="7">
        <v>771</v>
      </c>
      <c r="B783" s="6"/>
      <c r="C783" s="10"/>
      <c r="D783" s="7"/>
      <c r="E783" s="10"/>
      <c r="F783" s="124" t="e">
        <f t="shared" si="24"/>
        <v>#REF!</v>
      </c>
      <c r="G783" s="6"/>
      <c r="AA783" s="11" t="str">
        <f t="shared" si="25"/>
        <v/>
      </c>
      <c r="AB783" s="11" t="str">
        <f>IF(LEN($AA783)=0,"N",IF(LEN($AA783)&gt;1,"Error -- Availability entered in an incorrect format",IF($AA783=#REF!,$AA783,IF($AA783=#REF!,$AA783,IF($AA783=#REF!,$AA783,IF($AA783=#REF!,$AA783,IF($AA783=#REF!,$AA783,IF($AA783=#REF!,$AA783,"Error -- Availability entered in an incorrect format"))))))))</f>
        <v>N</v>
      </c>
    </row>
    <row r="784" spans="1:28" s="11" customFormat="1" x14ac:dyDescent="0.25">
      <c r="A784" s="7">
        <v>772</v>
      </c>
      <c r="B784" s="6"/>
      <c r="C784" s="10"/>
      <c r="D784" s="7"/>
      <c r="E784" s="10"/>
      <c r="F784" s="124" t="e">
        <f t="shared" si="24"/>
        <v>#REF!</v>
      </c>
      <c r="G784" s="6"/>
      <c r="AA784" s="11" t="str">
        <f t="shared" si="25"/>
        <v/>
      </c>
      <c r="AB784" s="11" t="str">
        <f>IF(LEN($AA784)=0,"N",IF(LEN($AA784)&gt;1,"Error -- Availability entered in an incorrect format",IF($AA784=#REF!,$AA784,IF($AA784=#REF!,$AA784,IF($AA784=#REF!,$AA784,IF($AA784=#REF!,$AA784,IF($AA784=#REF!,$AA784,IF($AA784=#REF!,$AA784,"Error -- Availability entered in an incorrect format"))))))))</f>
        <v>N</v>
      </c>
    </row>
    <row r="785" spans="1:28" s="11" customFormat="1" x14ac:dyDescent="0.25">
      <c r="A785" s="7">
        <v>773</v>
      </c>
      <c r="B785" s="6"/>
      <c r="C785" s="10"/>
      <c r="D785" s="7"/>
      <c r="E785" s="10"/>
      <c r="F785" s="124" t="e">
        <f t="shared" si="24"/>
        <v>#REF!</v>
      </c>
      <c r="G785" s="6"/>
      <c r="AA785" s="11" t="str">
        <f t="shared" si="25"/>
        <v/>
      </c>
      <c r="AB785" s="11" t="str">
        <f>IF(LEN($AA785)=0,"N",IF(LEN($AA785)&gt;1,"Error -- Availability entered in an incorrect format",IF($AA785=#REF!,$AA785,IF($AA785=#REF!,$AA785,IF($AA785=#REF!,$AA785,IF($AA785=#REF!,$AA785,IF($AA785=#REF!,$AA785,IF($AA785=#REF!,$AA785,"Error -- Availability entered in an incorrect format"))))))))</f>
        <v>N</v>
      </c>
    </row>
    <row r="786" spans="1:28" s="11" customFormat="1" x14ac:dyDescent="0.25">
      <c r="A786" s="7">
        <v>774</v>
      </c>
      <c r="B786" s="6"/>
      <c r="C786" s="10"/>
      <c r="D786" s="7"/>
      <c r="E786" s="10"/>
      <c r="F786" s="124" t="e">
        <f t="shared" si="24"/>
        <v>#REF!</v>
      </c>
      <c r="G786" s="6"/>
      <c r="AA786" s="11" t="str">
        <f t="shared" si="25"/>
        <v/>
      </c>
      <c r="AB786" s="11" t="str">
        <f>IF(LEN($AA786)=0,"N",IF(LEN($AA786)&gt;1,"Error -- Availability entered in an incorrect format",IF($AA786=#REF!,$AA786,IF($AA786=#REF!,$AA786,IF($AA786=#REF!,$AA786,IF($AA786=#REF!,$AA786,IF($AA786=#REF!,$AA786,IF($AA786=#REF!,$AA786,"Error -- Availability entered in an incorrect format"))))))))</f>
        <v>N</v>
      </c>
    </row>
    <row r="787" spans="1:28" s="11" customFormat="1" x14ac:dyDescent="0.25">
      <c r="A787" s="7">
        <v>775</v>
      </c>
      <c r="B787" s="6"/>
      <c r="C787" s="10"/>
      <c r="D787" s="7"/>
      <c r="E787" s="10"/>
      <c r="F787" s="124" t="e">
        <f t="shared" si="24"/>
        <v>#REF!</v>
      </c>
      <c r="G787" s="6"/>
      <c r="AA787" s="11" t="str">
        <f t="shared" si="25"/>
        <v/>
      </c>
      <c r="AB787" s="11" t="str">
        <f>IF(LEN($AA787)=0,"N",IF(LEN($AA787)&gt;1,"Error -- Availability entered in an incorrect format",IF($AA787=#REF!,$AA787,IF($AA787=#REF!,$AA787,IF($AA787=#REF!,$AA787,IF($AA787=#REF!,$AA787,IF($AA787=#REF!,$AA787,IF($AA787=#REF!,$AA787,"Error -- Availability entered in an incorrect format"))))))))</f>
        <v>N</v>
      </c>
    </row>
    <row r="788" spans="1:28" s="11" customFormat="1" x14ac:dyDescent="0.25">
      <c r="A788" s="7">
        <v>776</v>
      </c>
      <c r="B788" s="6"/>
      <c r="C788" s="10"/>
      <c r="D788" s="7"/>
      <c r="E788" s="10"/>
      <c r="F788" s="124" t="e">
        <f t="shared" si="24"/>
        <v>#REF!</v>
      </c>
      <c r="G788" s="6"/>
      <c r="AA788" s="11" t="str">
        <f t="shared" si="25"/>
        <v/>
      </c>
      <c r="AB788" s="11" t="str">
        <f>IF(LEN($AA788)=0,"N",IF(LEN($AA788)&gt;1,"Error -- Availability entered in an incorrect format",IF($AA788=#REF!,$AA788,IF($AA788=#REF!,$AA788,IF($AA788=#REF!,$AA788,IF($AA788=#REF!,$AA788,IF($AA788=#REF!,$AA788,IF($AA788=#REF!,$AA788,"Error -- Availability entered in an incorrect format"))))))))</f>
        <v>N</v>
      </c>
    </row>
    <row r="789" spans="1:28" s="11" customFormat="1" x14ac:dyDescent="0.25">
      <c r="A789" s="7">
        <v>777</v>
      </c>
      <c r="B789" s="6"/>
      <c r="C789" s="10"/>
      <c r="D789" s="7"/>
      <c r="E789" s="10"/>
      <c r="F789" s="124" t="e">
        <f t="shared" si="24"/>
        <v>#REF!</v>
      </c>
      <c r="G789" s="6"/>
      <c r="AA789" s="11" t="str">
        <f t="shared" si="25"/>
        <v/>
      </c>
      <c r="AB789" s="11" t="str">
        <f>IF(LEN($AA789)=0,"N",IF(LEN($AA789)&gt;1,"Error -- Availability entered in an incorrect format",IF($AA789=#REF!,$AA789,IF($AA789=#REF!,$AA789,IF($AA789=#REF!,$AA789,IF($AA789=#REF!,$AA789,IF($AA789=#REF!,$AA789,IF($AA789=#REF!,$AA789,"Error -- Availability entered in an incorrect format"))))))))</f>
        <v>N</v>
      </c>
    </row>
    <row r="790" spans="1:28" s="11" customFormat="1" x14ac:dyDescent="0.25">
      <c r="A790" s="7">
        <v>778</v>
      </c>
      <c r="B790" s="6"/>
      <c r="C790" s="10"/>
      <c r="D790" s="7"/>
      <c r="E790" s="10"/>
      <c r="F790" s="124" t="e">
        <f t="shared" si="24"/>
        <v>#REF!</v>
      </c>
      <c r="G790" s="6"/>
      <c r="AA790" s="11" t="str">
        <f t="shared" si="25"/>
        <v/>
      </c>
      <c r="AB790" s="11" t="str">
        <f>IF(LEN($AA790)=0,"N",IF(LEN($AA790)&gt;1,"Error -- Availability entered in an incorrect format",IF($AA790=#REF!,$AA790,IF($AA790=#REF!,$AA790,IF($AA790=#REF!,$AA790,IF($AA790=#REF!,$AA790,IF($AA790=#REF!,$AA790,IF($AA790=#REF!,$AA790,"Error -- Availability entered in an incorrect format"))))))))</f>
        <v>N</v>
      </c>
    </row>
    <row r="791" spans="1:28" s="11" customFormat="1" x14ac:dyDescent="0.25">
      <c r="A791" s="7">
        <v>779</v>
      </c>
      <c r="B791" s="6"/>
      <c r="C791" s="10"/>
      <c r="D791" s="7"/>
      <c r="E791" s="10"/>
      <c r="F791" s="124" t="e">
        <f t="shared" si="24"/>
        <v>#REF!</v>
      </c>
      <c r="G791" s="6"/>
      <c r="AA791" s="11" t="str">
        <f t="shared" si="25"/>
        <v/>
      </c>
      <c r="AB791" s="11" t="str">
        <f>IF(LEN($AA791)=0,"N",IF(LEN($AA791)&gt;1,"Error -- Availability entered in an incorrect format",IF($AA791=#REF!,$AA791,IF($AA791=#REF!,$AA791,IF($AA791=#REF!,$AA791,IF($AA791=#REF!,$AA791,IF($AA791=#REF!,$AA791,IF($AA791=#REF!,$AA791,"Error -- Availability entered in an incorrect format"))))))))</f>
        <v>N</v>
      </c>
    </row>
    <row r="792" spans="1:28" s="11" customFormat="1" x14ac:dyDescent="0.25">
      <c r="A792" s="7">
        <v>780</v>
      </c>
      <c r="B792" s="6"/>
      <c r="C792" s="10"/>
      <c r="D792" s="7"/>
      <c r="E792" s="10"/>
      <c r="F792" s="124" t="e">
        <f t="shared" si="24"/>
        <v>#REF!</v>
      </c>
      <c r="G792" s="6"/>
      <c r="AA792" s="11" t="str">
        <f t="shared" si="25"/>
        <v/>
      </c>
      <c r="AB792" s="11" t="str">
        <f>IF(LEN($AA792)=0,"N",IF(LEN($AA792)&gt;1,"Error -- Availability entered in an incorrect format",IF($AA792=#REF!,$AA792,IF($AA792=#REF!,$AA792,IF($AA792=#REF!,$AA792,IF($AA792=#REF!,$AA792,IF($AA792=#REF!,$AA792,IF($AA792=#REF!,$AA792,"Error -- Availability entered in an incorrect format"))))))))</f>
        <v>N</v>
      </c>
    </row>
    <row r="793" spans="1:28" s="11" customFormat="1" x14ac:dyDescent="0.25">
      <c r="A793" s="7">
        <v>781</v>
      </c>
      <c r="B793" s="6"/>
      <c r="C793" s="10"/>
      <c r="D793" s="7"/>
      <c r="E793" s="10"/>
      <c r="F793" s="124" t="e">
        <f t="shared" si="24"/>
        <v>#REF!</v>
      </c>
      <c r="G793" s="6"/>
      <c r="AA793" s="11" t="str">
        <f t="shared" si="25"/>
        <v/>
      </c>
      <c r="AB793" s="11" t="str">
        <f>IF(LEN($AA793)=0,"N",IF(LEN($AA793)&gt;1,"Error -- Availability entered in an incorrect format",IF($AA793=#REF!,$AA793,IF($AA793=#REF!,$AA793,IF($AA793=#REF!,$AA793,IF($AA793=#REF!,$AA793,IF($AA793=#REF!,$AA793,IF($AA793=#REF!,$AA793,"Error -- Availability entered in an incorrect format"))))))))</f>
        <v>N</v>
      </c>
    </row>
    <row r="794" spans="1:28" s="11" customFormat="1" x14ac:dyDescent="0.25">
      <c r="A794" s="7">
        <v>782</v>
      </c>
      <c r="B794" s="6"/>
      <c r="C794" s="10"/>
      <c r="D794" s="7"/>
      <c r="E794" s="10"/>
      <c r="F794" s="124" t="e">
        <f t="shared" si="24"/>
        <v>#REF!</v>
      </c>
      <c r="G794" s="6"/>
      <c r="AA794" s="11" t="str">
        <f t="shared" si="25"/>
        <v/>
      </c>
      <c r="AB794" s="11" t="str">
        <f>IF(LEN($AA794)=0,"N",IF(LEN($AA794)&gt;1,"Error -- Availability entered in an incorrect format",IF($AA794=#REF!,$AA794,IF($AA794=#REF!,$AA794,IF($AA794=#REF!,$AA794,IF($AA794=#REF!,$AA794,IF($AA794=#REF!,$AA794,IF($AA794=#REF!,$AA794,"Error -- Availability entered in an incorrect format"))))))))</f>
        <v>N</v>
      </c>
    </row>
    <row r="795" spans="1:28" s="11" customFormat="1" x14ac:dyDescent="0.25">
      <c r="A795" s="7">
        <v>783</v>
      </c>
      <c r="B795" s="6"/>
      <c r="C795" s="10"/>
      <c r="D795" s="7"/>
      <c r="E795" s="10"/>
      <c r="F795" s="124" t="e">
        <f t="shared" si="24"/>
        <v>#REF!</v>
      </c>
      <c r="G795" s="6"/>
      <c r="AA795" s="11" t="str">
        <f t="shared" si="25"/>
        <v/>
      </c>
      <c r="AB795" s="11" t="str">
        <f>IF(LEN($AA795)=0,"N",IF(LEN($AA795)&gt;1,"Error -- Availability entered in an incorrect format",IF($AA795=#REF!,$AA795,IF($AA795=#REF!,$AA795,IF($AA795=#REF!,$AA795,IF($AA795=#REF!,$AA795,IF($AA795=#REF!,$AA795,IF($AA795=#REF!,$AA795,"Error -- Availability entered in an incorrect format"))))))))</f>
        <v>N</v>
      </c>
    </row>
    <row r="796" spans="1:28" s="11" customFormat="1" x14ac:dyDescent="0.25">
      <c r="A796" s="7">
        <v>784</v>
      </c>
      <c r="B796" s="6"/>
      <c r="C796" s="10"/>
      <c r="D796" s="7"/>
      <c r="E796" s="10"/>
      <c r="F796" s="124" t="e">
        <f t="shared" si="24"/>
        <v>#REF!</v>
      </c>
      <c r="G796" s="6"/>
      <c r="AA796" s="11" t="str">
        <f t="shared" si="25"/>
        <v/>
      </c>
      <c r="AB796" s="11" t="str">
        <f>IF(LEN($AA796)=0,"N",IF(LEN($AA796)&gt;1,"Error -- Availability entered in an incorrect format",IF($AA796=#REF!,$AA796,IF($AA796=#REF!,$AA796,IF($AA796=#REF!,$AA796,IF($AA796=#REF!,$AA796,IF($AA796=#REF!,$AA796,IF($AA796=#REF!,$AA796,"Error -- Availability entered in an incorrect format"))))))))</f>
        <v>N</v>
      </c>
    </row>
    <row r="797" spans="1:28" s="11" customFormat="1" x14ac:dyDescent="0.25">
      <c r="A797" s="7">
        <v>785</v>
      </c>
      <c r="B797" s="6"/>
      <c r="C797" s="10"/>
      <c r="D797" s="7"/>
      <c r="E797" s="10"/>
      <c r="F797" s="124" t="e">
        <f t="shared" si="24"/>
        <v>#REF!</v>
      </c>
      <c r="G797" s="6"/>
      <c r="AA797" s="11" t="str">
        <f t="shared" si="25"/>
        <v/>
      </c>
      <c r="AB797" s="11" t="str">
        <f>IF(LEN($AA797)=0,"N",IF(LEN($AA797)&gt;1,"Error -- Availability entered in an incorrect format",IF($AA797=#REF!,$AA797,IF($AA797=#REF!,$AA797,IF($AA797=#REF!,$AA797,IF($AA797=#REF!,$AA797,IF($AA797=#REF!,$AA797,IF($AA797=#REF!,$AA797,"Error -- Availability entered in an incorrect format"))))))))</f>
        <v>N</v>
      </c>
    </row>
    <row r="798" spans="1:28" s="11" customFormat="1" x14ac:dyDescent="0.25">
      <c r="A798" s="7">
        <v>786</v>
      </c>
      <c r="B798" s="6"/>
      <c r="C798" s="10"/>
      <c r="D798" s="7"/>
      <c r="E798" s="10"/>
      <c r="F798" s="124" t="e">
        <f t="shared" si="24"/>
        <v>#REF!</v>
      </c>
      <c r="G798" s="6"/>
      <c r="AA798" s="11" t="str">
        <f t="shared" si="25"/>
        <v/>
      </c>
      <c r="AB798" s="11" t="str">
        <f>IF(LEN($AA798)=0,"N",IF(LEN($AA798)&gt;1,"Error -- Availability entered in an incorrect format",IF($AA798=#REF!,$AA798,IF($AA798=#REF!,$AA798,IF($AA798=#REF!,$AA798,IF($AA798=#REF!,$AA798,IF($AA798=#REF!,$AA798,IF($AA798=#REF!,$AA798,"Error -- Availability entered in an incorrect format"))))))))</f>
        <v>N</v>
      </c>
    </row>
    <row r="799" spans="1:28" s="11" customFormat="1" x14ac:dyDescent="0.25">
      <c r="A799" s="7">
        <v>787</v>
      </c>
      <c r="B799" s="6"/>
      <c r="C799" s="10"/>
      <c r="D799" s="7"/>
      <c r="E799" s="10"/>
      <c r="F799" s="124" t="e">
        <f t="shared" si="24"/>
        <v>#REF!</v>
      </c>
      <c r="G799" s="6"/>
      <c r="AA799" s="11" t="str">
        <f t="shared" si="25"/>
        <v/>
      </c>
      <c r="AB799" s="11" t="str">
        <f>IF(LEN($AA799)=0,"N",IF(LEN($AA799)&gt;1,"Error -- Availability entered in an incorrect format",IF($AA799=#REF!,$AA799,IF($AA799=#REF!,$AA799,IF($AA799=#REF!,$AA799,IF($AA799=#REF!,$AA799,IF($AA799=#REF!,$AA799,IF($AA799=#REF!,$AA799,"Error -- Availability entered in an incorrect format"))))))))</f>
        <v>N</v>
      </c>
    </row>
    <row r="800" spans="1:28" s="11" customFormat="1" x14ac:dyDescent="0.25">
      <c r="A800" s="7">
        <v>788</v>
      </c>
      <c r="B800" s="6"/>
      <c r="C800" s="10"/>
      <c r="D800" s="7"/>
      <c r="E800" s="10"/>
      <c r="F800" s="124" t="e">
        <f t="shared" si="24"/>
        <v>#REF!</v>
      </c>
      <c r="G800" s="6"/>
      <c r="AA800" s="11" t="str">
        <f t="shared" si="25"/>
        <v/>
      </c>
      <c r="AB800" s="11" t="str">
        <f>IF(LEN($AA800)=0,"N",IF(LEN($AA800)&gt;1,"Error -- Availability entered in an incorrect format",IF($AA800=#REF!,$AA800,IF($AA800=#REF!,$AA800,IF($AA800=#REF!,$AA800,IF($AA800=#REF!,$AA800,IF($AA800=#REF!,$AA800,IF($AA800=#REF!,$AA800,"Error -- Availability entered in an incorrect format"))))))))</f>
        <v>N</v>
      </c>
    </row>
    <row r="801" spans="1:28" s="11" customFormat="1" x14ac:dyDescent="0.25">
      <c r="A801" s="7">
        <v>789</v>
      </c>
      <c r="B801" s="6"/>
      <c r="C801" s="10"/>
      <c r="D801" s="7"/>
      <c r="E801" s="10"/>
      <c r="F801" s="124" t="e">
        <f t="shared" si="24"/>
        <v>#REF!</v>
      </c>
      <c r="G801" s="6"/>
      <c r="AA801" s="11" t="str">
        <f t="shared" si="25"/>
        <v/>
      </c>
      <c r="AB801" s="11" t="str">
        <f>IF(LEN($AA801)=0,"N",IF(LEN($AA801)&gt;1,"Error -- Availability entered in an incorrect format",IF($AA801=#REF!,$AA801,IF($AA801=#REF!,$AA801,IF($AA801=#REF!,$AA801,IF($AA801=#REF!,$AA801,IF($AA801=#REF!,$AA801,IF($AA801=#REF!,$AA801,"Error -- Availability entered in an incorrect format"))))))))</f>
        <v>N</v>
      </c>
    </row>
    <row r="802" spans="1:28" s="11" customFormat="1" x14ac:dyDescent="0.25">
      <c r="A802" s="7">
        <v>790</v>
      </c>
      <c r="B802" s="6"/>
      <c r="C802" s="10"/>
      <c r="D802" s="7"/>
      <c r="E802" s="10"/>
      <c r="F802" s="124" t="e">
        <f t="shared" si="24"/>
        <v>#REF!</v>
      </c>
      <c r="G802" s="6"/>
      <c r="AA802" s="11" t="str">
        <f t="shared" si="25"/>
        <v/>
      </c>
      <c r="AB802" s="11" t="str">
        <f>IF(LEN($AA802)=0,"N",IF(LEN($AA802)&gt;1,"Error -- Availability entered in an incorrect format",IF($AA802=#REF!,$AA802,IF($AA802=#REF!,$AA802,IF($AA802=#REF!,$AA802,IF($AA802=#REF!,$AA802,IF($AA802=#REF!,$AA802,IF($AA802=#REF!,$AA802,"Error -- Availability entered in an incorrect format"))))))))</f>
        <v>N</v>
      </c>
    </row>
    <row r="803" spans="1:28" s="11" customFormat="1" x14ac:dyDescent="0.25">
      <c r="A803" s="7">
        <v>791</v>
      </c>
      <c r="B803" s="6"/>
      <c r="C803" s="10"/>
      <c r="D803" s="7"/>
      <c r="E803" s="10"/>
      <c r="F803" s="124" t="e">
        <f t="shared" si="24"/>
        <v>#REF!</v>
      </c>
      <c r="G803" s="6"/>
      <c r="AA803" s="11" t="str">
        <f t="shared" si="25"/>
        <v/>
      </c>
      <c r="AB803" s="11" t="str">
        <f>IF(LEN($AA803)=0,"N",IF(LEN($AA803)&gt;1,"Error -- Availability entered in an incorrect format",IF($AA803=#REF!,$AA803,IF($AA803=#REF!,$AA803,IF($AA803=#REF!,$AA803,IF($AA803=#REF!,$AA803,IF($AA803=#REF!,$AA803,IF($AA803=#REF!,$AA803,"Error -- Availability entered in an incorrect format"))))))))</f>
        <v>N</v>
      </c>
    </row>
    <row r="804" spans="1:28" s="11" customFormat="1" x14ac:dyDescent="0.25">
      <c r="A804" s="7">
        <v>792</v>
      </c>
      <c r="B804" s="6"/>
      <c r="C804" s="10"/>
      <c r="D804" s="7"/>
      <c r="E804" s="10"/>
      <c r="F804" s="124" t="e">
        <f t="shared" si="24"/>
        <v>#REF!</v>
      </c>
      <c r="G804" s="6"/>
      <c r="AA804" s="11" t="str">
        <f t="shared" si="25"/>
        <v/>
      </c>
      <c r="AB804" s="11" t="str">
        <f>IF(LEN($AA804)=0,"N",IF(LEN($AA804)&gt;1,"Error -- Availability entered in an incorrect format",IF($AA804=#REF!,$AA804,IF($AA804=#REF!,$AA804,IF($AA804=#REF!,$AA804,IF($AA804=#REF!,$AA804,IF($AA804=#REF!,$AA804,IF($AA804=#REF!,$AA804,"Error -- Availability entered in an incorrect format"))))))))</f>
        <v>N</v>
      </c>
    </row>
    <row r="805" spans="1:28" s="11" customFormat="1" x14ac:dyDescent="0.25">
      <c r="A805" s="7">
        <v>793</v>
      </c>
      <c r="B805" s="6"/>
      <c r="C805" s="10"/>
      <c r="D805" s="7"/>
      <c r="E805" s="10"/>
      <c r="F805" s="124" t="e">
        <f t="shared" si="24"/>
        <v>#REF!</v>
      </c>
      <c r="G805" s="6"/>
      <c r="AA805" s="11" t="str">
        <f t="shared" si="25"/>
        <v/>
      </c>
      <c r="AB805" s="11" t="str">
        <f>IF(LEN($AA805)=0,"N",IF(LEN($AA805)&gt;1,"Error -- Availability entered in an incorrect format",IF($AA805=#REF!,$AA805,IF($AA805=#REF!,$AA805,IF($AA805=#REF!,$AA805,IF($AA805=#REF!,$AA805,IF($AA805=#REF!,$AA805,IF($AA805=#REF!,$AA805,"Error -- Availability entered in an incorrect format"))))))))</f>
        <v>N</v>
      </c>
    </row>
    <row r="806" spans="1:28" s="11" customFormat="1" x14ac:dyDescent="0.25">
      <c r="A806" s="7">
        <v>794</v>
      </c>
      <c r="B806" s="6"/>
      <c r="C806" s="10"/>
      <c r="D806" s="7"/>
      <c r="E806" s="10"/>
      <c r="F806" s="124" t="e">
        <f t="shared" si="24"/>
        <v>#REF!</v>
      </c>
      <c r="G806" s="6"/>
      <c r="AA806" s="11" t="str">
        <f t="shared" si="25"/>
        <v/>
      </c>
      <c r="AB806" s="11" t="str">
        <f>IF(LEN($AA806)=0,"N",IF(LEN($AA806)&gt;1,"Error -- Availability entered in an incorrect format",IF($AA806=#REF!,$AA806,IF($AA806=#REF!,$AA806,IF($AA806=#REF!,$AA806,IF($AA806=#REF!,$AA806,IF($AA806=#REF!,$AA806,IF($AA806=#REF!,$AA806,"Error -- Availability entered in an incorrect format"))))))))</f>
        <v>N</v>
      </c>
    </row>
    <row r="807" spans="1:28" s="11" customFormat="1" x14ac:dyDescent="0.25">
      <c r="A807" s="7">
        <v>795</v>
      </c>
      <c r="B807" s="6"/>
      <c r="C807" s="10"/>
      <c r="D807" s="7"/>
      <c r="E807" s="10"/>
      <c r="F807" s="124" t="e">
        <f t="shared" si="24"/>
        <v>#REF!</v>
      </c>
      <c r="G807" s="6"/>
      <c r="AA807" s="11" t="str">
        <f t="shared" si="25"/>
        <v/>
      </c>
      <c r="AB807" s="11" t="str">
        <f>IF(LEN($AA807)=0,"N",IF(LEN($AA807)&gt;1,"Error -- Availability entered in an incorrect format",IF($AA807=#REF!,$AA807,IF($AA807=#REF!,$AA807,IF($AA807=#REF!,$AA807,IF($AA807=#REF!,$AA807,IF($AA807=#REF!,$AA807,IF($AA807=#REF!,$AA807,"Error -- Availability entered in an incorrect format"))))))))</f>
        <v>N</v>
      </c>
    </row>
    <row r="808" spans="1:28" s="11" customFormat="1" x14ac:dyDescent="0.25">
      <c r="A808" s="7">
        <v>796</v>
      </c>
      <c r="B808" s="6"/>
      <c r="C808" s="10"/>
      <c r="D808" s="7"/>
      <c r="E808" s="10"/>
      <c r="F808" s="124" t="e">
        <f t="shared" si="24"/>
        <v>#REF!</v>
      </c>
      <c r="G808" s="6"/>
      <c r="AA808" s="11" t="str">
        <f t="shared" si="25"/>
        <v/>
      </c>
      <c r="AB808" s="11" t="str">
        <f>IF(LEN($AA808)=0,"N",IF(LEN($AA808)&gt;1,"Error -- Availability entered in an incorrect format",IF($AA808=#REF!,$AA808,IF($AA808=#REF!,$AA808,IF($AA808=#REF!,$AA808,IF($AA808=#REF!,$AA808,IF($AA808=#REF!,$AA808,IF($AA808=#REF!,$AA808,"Error -- Availability entered in an incorrect format"))))))))</f>
        <v>N</v>
      </c>
    </row>
    <row r="809" spans="1:28" s="11" customFormat="1" x14ac:dyDescent="0.25">
      <c r="A809" s="7">
        <v>797</v>
      </c>
      <c r="B809" s="6"/>
      <c r="C809" s="10"/>
      <c r="D809" s="7"/>
      <c r="E809" s="10"/>
      <c r="F809" s="124" t="e">
        <f t="shared" si="24"/>
        <v>#REF!</v>
      </c>
      <c r="G809" s="6"/>
      <c r="AA809" s="11" t="str">
        <f t="shared" si="25"/>
        <v/>
      </c>
      <c r="AB809" s="11" t="str">
        <f>IF(LEN($AA809)=0,"N",IF(LEN($AA809)&gt;1,"Error -- Availability entered in an incorrect format",IF($AA809=#REF!,$AA809,IF($AA809=#REF!,$AA809,IF($AA809=#REF!,$AA809,IF($AA809=#REF!,$AA809,IF($AA809=#REF!,$AA809,IF($AA809=#REF!,$AA809,"Error -- Availability entered in an incorrect format"))))))))</f>
        <v>N</v>
      </c>
    </row>
    <row r="810" spans="1:28" s="11" customFormat="1" x14ac:dyDescent="0.25">
      <c r="A810" s="7">
        <v>798</v>
      </c>
      <c r="B810" s="6"/>
      <c r="C810" s="10"/>
      <c r="D810" s="7"/>
      <c r="E810" s="10"/>
      <c r="F810" s="124" t="e">
        <f t="shared" si="24"/>
        <v>#REF!</v>
      </c>
      <c r="G810" s="6"/>
      <c r="AA810" s="11" t="str">
        <f t="shared" si="25"/>
        <v/>
      </c>
      <c r="AB810" s="11" t="str">
        <f>IF(LEN($AA810)=0,"N",IF(LEN($AA810)&gt;1,"Error -- Availability entered in an incorrect format",IF($AA810=#REF!,$AA810,IF($AA810=#REF!,$AA810,IF($AA810=#REF!,$AA810,IF($AA810=#REF!,$AA810,IF($AA810=#REF!,$AA810,IF($AA810=#REF!,$AA810,"Error -- Availability entered in an incorrect format"))))))))</f>
        <v>N</v>
      </c>
    </row>
    <row r="811" spans="1:28" s="11" customFormat="1" x14ac:dyDescent="0.25">
      <c r="A811" s="7">
        <v>799</v>
      </c>
      <c r="B811" s="6"/>
      <c r="C811" s="10"/>
      <c r="D811" s="7"/>
      <c r="E811" s="10"/>
      <c r="F811" s="124" t="e">
        <f t="shared" si="24"/>
        <v>#REF!</v>
      </c>
      <c r="G811" s="6"/>
      <c r="AA811" s="11" t="str">
        <f t="shared" si="25"/>
        <v/>
      </c>
      <c r="AB811" s="11" t="str">
        <f>IF(LEN($AA811)=0,"N",IF(LEN($AA811)&gt;1,"Error -- Availability entered in an incorrect format",IF($AA811=#REF!,$AA811,IF($AA811=#REF!,$AA811,IF($AA811=#REF!,$AA811,IF($AA811=#REF!,$AA811,IF($AA811=#REF!,$AA811,IF($AA811=#REF!,$AA811,"Error -- Availability entered in an incorrect format"))))))))</f>
        <v>N</v>
      </c>
    </row>
    <row r="812" spans="1:28" s="11" customFormat="1" x14ac:dyDescent="0.25">
      <c r="A812" s="7">
        <v>800</v>
      </c>
      <c r="B812" s="6"/>
      <c r="C812" s="10"/>
      <c r="D812" s="7"/>
      <c r="E812" s="10"/>
      <c r="F812" s="124" t="e">
        <f t="shared" si="24"/>
        <v>#REF!</v>
      </c>
      <c r="G812" s="6"/>
      <c r="AA812" s="11" t="str">
        <f t="shared" si="25"/>
        <v/>
      </c>
      <c r="AB812" s="11" t="str">
        <f>IF(LEN($AA812)=0,"N",IF(LEN($AA812)&gt;1,"Error -- Availability entered in an incorrect format",IF($AA812=#REF!,$AA812,IF($AA812=#REF!,$AA812,IF($AA812=#REF!,$AA812,IF($AA812=#REF!,$AA812,IF($AA812=#REF!,$AA812,IF($AA812=#REF!,$AA812,"Error -- Availability entered in an incorrect format"))))))))</f>
        <v>N</v>
      </c>
    </row>
    <row r="813" spans="1:28" s="11" customFormat="1" x14ac:dyDescent="0.25">
      <c r="A813" s="7">
        <v>801</v>
      </c>
      <c r="B813" s="6"/>
      <c r="C813" s="10"/>
      <c r="D813" s="7"/>
      <c r="E813" s="10"/>
      <c r="F813" s="124" t="e">
        <f t="shared" si="24"/>
        <v>#REF!</v>
      </c>
      <c r="G813" s="6"/>
      <c r="AA813" s="11" t="str">
        <f t="shared" si="25"/>
        <v/>
      </c>
      <c r="AB813" s="11" t="str">
        <f>IF(LEN($AA813)=0,"N",IF(LEN($AA813)&gt;1,"Error -- Availability entered in an incorrect format",IF($AA813=#REF!,$AA813,IF($AA813=#REF!,$AA813,IF($AA813=#REF!,$AA813,IF($AA813=#REF!,$AA813,IF($AA813=#REF!,$AA813,IF($AA813=#REF!,$AA813,"Error -- Availability entered in an incorrect format"))))))))</f>
        <v>N</v>
      </c>
    </row>
    <row r="814" spans="1:28" s="11" customFormat="1" x14ac:dyDescent="0.25">
      <c r="A814" s="7">
        <v>802</v>
      </c>
      <c r="B814" s="6"/>
      <c r="C814" s="10"/>
      <c r="D814" s="7"/>
      <c r="E814" s="10"/>
      <c r="F814" s="124" t="e">
        <f t="shared" si="24"/>
        <v>#REF!</v>
      </c>
      <c r="G814" s="6"/>
      <c r="AA814" s="11" t="str">
        <f t="shared" si="25"/>
        <v/>
      </c>
      <c r="AB814" s="11" t="str">
        <f>IF(LEN($AA814)=0,"N",IF(LEN($AA814)&gt;1,"Error -- Availability entered in an incorrect format",IF($AA814=#REF!,$AA814,IF($AA814=#REF!,$AA814,IF($AA814=#REF!,$AA814,IF($AA814=#REF!,$AA814,IF($AA814=#REF!,$AA814,IF($AA814=#REF!,$AA814,"Error -- Availability entered in an incorrect format"))))))))</f>
        <v>N</v>
      </c>
    </row>
    <row r="815" spans="1:28" s="11" customFormat="1" x14ac:dyDescent="0.25">
      <c r="A815" s="7">
        <v>803</v>
      </c>
      <c r="B815" s="6"/>
      <c r="C815" s="10"/>
      <c r="D815" s="7"/>
      <c r="E815" s="10"/>
      <c r="F815" s="124" t="e">
        <f t="shared" si="24"/>
        <v>#REF!</v>
      </c>
      <c r="G815" s="6"/>
      <c r="AA815" s="11" t="str">
        <f t="shared" si="25"/>
        <v/>
      </c>
      <c r="AB815" s="11" t="str">
        <f>IF(LEN($AA815)=0,"N",IF(LEN($AA815)&gt;1,"Error -- Availability entered in an incorrect format",IF($AA815=#REF!,$AA815,IF($AA815=#REF!,$AA815,IF($AA815=#REF!,$AA815,IF($AA815=#REF!,$AA815,IF($AA815=#REF!,$AA815,IF($AA815=#REF!,$AA815,"Error -- Availability entered in an incorrect format"))))))))</f>
        <v>N</v>
      </c>
    </row>
    <row r="816" spans="1:28" s="11" customFormat="1" x14ac:dyDescent="0.25">
      <c r="A816" s="7">
        <v>804</v>
      </c>
      <c r="B816" s="6"/>
      <c r="C816" s="10"/>
      <c r="D816" s="7"/>
      <c r="E816" s="10"/>
      <c r="F816" s="124" t="e">
        <f t="shared" si="24"/>
        <v>#REF!</v>
      </c>
      <c r="G816" s="6"/>
      <c r="AA816" s="11" t="str">
        <f t="shared" si="25"/>
        <v/>
      </c>
      <c r="AB816" s="11" t="str">
        <f>IF(LEN($AA816)=0,"N",IF(LEN($AA816)&gt;1,"Error -- Availability entered in an incorrect format",IF($AA816=#REF!,$AA816,IF($AA816=#REF!,$AA816,IF($AA816=#REF!,$AA816,IF($AA816=#REF!,$AA816,IF($AA816=#REF!,$AA816,IF($AA816=#REF!,$AA816,"Error -- Availability entered in an incorrect format"))))))))</f>
        <v>N</v>
      </c>
    </row>
    <row r="817" spans="1:28" s="11" customFormat="1" x14ac:dyDescent="0.25">
      <c r="A817" s="7">
        <v>805</v>
      </c>
      <c r="B817" s="6"/>
      <c r="C817" s="10"/>
      <c r="D817" s="7"/>
      <c r="E817" s="10"/>
      <c r="F817" s="124" t="e">
        <f t="shared" si="24"/>
        <v>#REF!</v>
      </c>
      <c r="G817" s="6"/>
      <c r="AA817" s="11" t="str">
        <f t="shared" si="25"/>
        <v/>
      </c>
      <c r="AB817" s="11" t="str">
        <f>IF(LEN($AA817)=0,"N",IF(LEN($AA817)&gt;1,"Error -- Availability entered in an incorrect format",IF($AA817=#REF!,$AA817,IF($AA817=#REF!,$AA817,IF($AA817=#REF!,$AA817,IF($AA817=#REF!,$AA817,IF($AA817=#REF!,$AA817,IF($AA817=#REF!,$AA817,"Error -- Availability entered in an incorrect format"))))))))</f>
        <v>N</v>
      </c>
    </row>
    <row r="818" spans="1:28" s="11" customFormat="1" x14ac:dyDescent="0.25">
      <c r="A818" s="7">
        <v>806</v>
      </c>
      <c r="B818" s="6"/>
      <c r="C818" s="10"/>
      <c r="D818" s="7"/>
      <c r="E818" s="10"/>
      <c r="F818" s="124" t="e">
        <f t="shared" si="24"/>
        <v>#REF!</v>
      </c>
      <c r="G818" s="6"/>
      <c r="AA818" s="11" t="str">
        <f t="shared" si="25"/>
        <v/>
      </c>
      <c r="AB818" s="11" t="str">
        <f>IF(LEN($AA818)=0,"N",IF(LEN($AA818)&gt;1,"Error -- Availability entered in an incorrect format",IF($AA818=#REF!,$AA818,IF($AA818=#REF!,$AA818,IF($AA818=#REF!,$AA818,IF($AA818=#REF!,$AA818,IF($AA818=#REF!,$AA818,IF($AA818=#REF!,$AA818,"Error -- Availability entered in an incorrect format"))))))))</f>
        <v>N</v>
      </c>
    </row>
    <row r="819" spans="1:28" s="11" customFormat="1" x14ac:dyDescent="0.25">
      <c r="A819" s="7">
        <v>807</v>
      </c>
      <c r="B819" s="6"/>
      <c r="C819" s="10"/>
      <c r="D819" s="7"/>
      <c r="E819" s="10"/>
      <c r="F819" s="124" t="e">
        <f t="shared" si="24"/>
        <v>#REF!</v>
      </c>
      <c r="G819" s="6"/>
      <c r="AA819" s="11" t="str">
        <f t="shared" si="25"/>
        <v/>
      </c>
      <c r="AB819" s="11" t="str">
        <f>IF(LEN($AA819)=0,"N",IF(LEN($AA819)&gt;1,"Error -- Availability entered in an incorrect format",IF($AA819=#REF!,$AA819,IF($AA819=#REF!,$AA819,IF($AA819=#REF!,$AA819,IF($AA819=#REF!,$AA819,IF($AA819=#REF!,$AA819,IF($AA819=#REF!,$AA819,"Error -- Availability entered in an incorrect format"))))))))</f>
        <v>N</v>
      </c>
    </row>
    <row r="820" spans="1:28" s="11" customFormat="1" x14ac:dyDescent="0.25">
      <c r="A820" s="7">
        <v>808</v>
      </c>
      <c r="B820" s="6"/>
      <c r="C820" s="10"/>
      <c r="D820" s="7"/>
      <c r="E820" s="10"/>
      <c r="F820" s="124" t="e">
        <f t="shared" si="24"/>
        <v>#REF!</v>
      </c>
      <c r="G820" s="6"/>
      <c r="AA820" s="11" t="str">
        <f t="shared" si="25"/>
        <v/>
      </c>
      <c r="AB820" s="11" t="str">
        <f>IF(LEN($AA820)=0,"N",IF(LEN($AA820)&gt;1,"Error -- Availability entered in an incorrect format",IF($AA820=#REF!,$AA820,IF($AA820=#REF!,$AA820,IF($AA820=#REF!,$AA820,IF($AA820=#REF!,$AA820,IF($AA820=#REF!,$AA820,IF($AA820=#REF!,$AA820,"Error -- Availability entered in an incorrect format"))))))))</f>
        <v>N</v>
      </c>
    </row>
    <row r="821" spans="1:28" s="11" customFormat="1" x14ac:dyDescent="0.25">
      <c r="A821" s="7">
        <v>809</v>
      </c>
      <c r="B821" s="6"/>
      <c r="C821" s="10"/>
      <c r="D821" s="7"/>
      <c r="E821" s="10"/>
      <c r="F821" s="124" t="e">
        <f t="shared" si="24"/>
        <v>#REF!</v>
      </c>
      <c r="G821" s="6"/>
      <c r="AA821" s="11" t="str">
        <f t="shared" si="25"/>
        <v/>
      </c>
      <c r="AB821" s="11" t="str">
        <f>IF(LEN($AA821)=0,"N",IF(LEN($AA821)&gt;1,"Error -- Availability entered in an incorrect format",IF($AA821=#REF!,$AA821,IF($AA821=#REF!,$AA821,IF($AA821=#REF!,$AA821,IF($AA821=#REF!,$AA821,IF($AA821=#REF!,$AA821,IF($AA821=#REF!,$AA821,"Error -- Availability entered in an incorrect format"))))))))</f>
        <v>N</v>
      </c>
    </row>
    <row r="822" spans="1:28" s="11" customFormat="1" x14ac:dyDescent="0.25">
      <c r="A822" s="7">
        <v>810</v>
      </c>
      <c r="B822" s="6"/>
      <c r="C822" s="10"/>
      <c r="D822" s="7"/>
      <c r="E822" s="10"/>
      <c r="F822" s="124" t="e">
        <f t="shared" si="24"/>
        <v>#REF!</v>
      </c>
      <c r="G822" s="6"/>
      <c r="AA822" s="11" t="str">
        <f t="shared" si="25"/>
        <v/>
      </c>
      <c r="AB822" s="11" t="str">
        <f>IF(LEN($AA822)=0,"N",IF(LEN($AA822)&gt;1,"Error -- Availability entered in an incorrect format",IF($AA822=#REF!,$AA822,IF($AA822=#REF!,$AA822,IF($AA822=#REF!,$AA822,IF($AA822=#REF!,$AA822,IF($AA822=#REF!,$AA822,IF($AA822=#REF!,$AA822,"Error -- Availability entered in an incorrect format"))))))))</f>
        <v>N</v>
      </c>
    </row>
    <row r="823" spans="1:28" s="11" customFormat="1" x14ac:dyDescent="0.25">
      <c r="A823" s="7">
        <v>811</v>
      </c>
      <c r="B823" s="6"/>
      <c r="C823" s="10"/>
      <c r="D823" s="7"/>
      <c r="E823" s="10"/>
      <c r="F823" s="124" t="e">
        <f t="shared" si="24"/>
        <v>#REF!</v>
      </c>
      <c r="G823" s="6"/>
      <c r="AA823" s="11" t="str">
        <f t="shared" si="25"/>
        <v/>
      </c>
      <c r="AB823" s="11" t="str">
        <f>IF(LEN($AA823)=0,"N",IF(LEN($AA823)&gt;1,"Error -- Availability entered in an incorrect format",IF($AA823=#REF!,$AA823,IF($AA823=#REF!,$AA823,IF($AA823=#REF!,$AA823,IF($AA823=#REF!,$AA823,IF($AA823=#REF!,$AA823,IF($AA823=#REF!,$AA823,"Error -- Availability entered in an incorrect format"))))))))</f>
        <v>N</v>
      </c>
    </row>
    <row r="824" spans="1:28" s="11" customFormat="1" x14ac:dyDescent="0.25">
      <c r="A824" s="7">
        <v>812</v>
      </c>
      <c r="B824" s="6"/>
      <c r="C824" s="10"/>
      <c r="D824" s="7"/>
      <c r="E824" s="10"/>
      <c r="F824" s="124" t="e">
        <f t="shared" si="24"/>
        <v>#REF!</v>
      </c>
      <c r="G824" s="6"/>
      <c r="AA824" s="11" t="str">
        <f t="shared" si="25"/>
        <v/>
      </c>
      <c r="AB824" s="11" t="str">
        <f>IF(LEN($AA824)=0,"N",IF(LEN($AA824)&gt;1,"Error -- Availability entered in an incorrect format",IF($AA824=#REF!,$AA824,IF($AA824=#REF!,$AA824,IF($AA824=#REF!,$AA824,IF($AA824=#REF!,$AA824,IF($AA824=#REF!,$AA824,IF($AA824=#REF!,$AA824,"Error -- Availability entered in an incorrect format"))))))))</f>
        <v>N</v>
      </c>
    </row>
    <row r="825" spans="1:28" s="11" customFormat="1" x14ac:dyDescent="0.25">
      <c r="A825" s="7">
        <v>813</v>
      </c>
      <c r="B825" s="6"/>
      <c r="C825" s="10"/>
      <c r="D825" s="7"/>
      <c r="E825" s="10"/>
      <c r="F825" s="124" t="e">
        <f t="shared" si="24"/>
        <v>#REF!</v>
      </c>
      <c r="G825" s="6"/>
      <c r="AA825" s="11" t="str">
        <f t="shared" si="25"/>
        <v/>
      </c>
      <c r="AB825" s="11" t="str">
        <f>IF(LEN($AA825)=0,"N",IF(LEN($AA825)&gt;1,"Error -- Availability entered in an incorrect format",IF($AA825=#REF!,$AA825,IF($AA825=#REF!,$AA825,IF($AA825=#REF!,$AA825,IF($AA825=#REF!,$AA825,IF($AA825=#REF!,$AA825,IF($AA825=#REF!,$AA825,"Error -- Availability entered in an incorrect format"))))))))</f>
        <v>N</v>
      </c>
    </row>
    <row r="826" spans="1:28" s="11" customFormat="1" x14ac:dyDescent="0.25">
      <c r="A826" s="7">
        <v>814</v>
      </c>
      <c r="B826" s="6"/>
      <c r="C826" s="10"/>
      <c r="D826" s="7"/>
      <c r="E826" s="10"/>
      <c r="F826" s="124" t="e">
        <f t="shared" si="24"/>
        <v>#REF!</v>
      </c>
      <c r="G826" s="6"/>
      <c r="AA826" s="11" t="str">
        <f t="shared" si="25"/>
        <v/>
      </c>
      <c r="AB826" s="11" t="str">
        <f>IF(LEN($AA826)=0,"N",IF(LEN($AA826)&gt;1,"Error -- Availability entered in an incorrect format",IF($AA826=#REF!,$AA826,IF($AA826=#REF!,$AA826,IF($AA826=#REF!,$AA826,IF($AA826=#REF!,$AA826,IF($AA826=#REF!,$AA826,IF($AA826=#REF!,$AA826,"Error -- Availability entered in an incorrect format"))))))))</f>
        <v>N</v>
      </c>
    </row>
    <row r="827" spans="1:28" s="11" customFormat="1" x14ac:dyDescent="0.25">
      <c r="A827" s="7">
        <v>815</v>
      </c>
      <c r="B827" s="6"/>
      <c r="C827" s="10"/>
      <c r="D827" s="7"/>
      <c r="E827" s="10"/>
      <c r="F827" s="124" t="e">
        <f t="shared" si="24"/>
        <v>#REF!</v>
      </c>
      <c r="G827" s="6"/>
      <c r="AA827" s="11" t="str">
        <f t="shared" si="25"/>
        <v/>
      </c>
      <c r="AB827" s="11" t="str">
        <f>IF(LEN($AA827)=0,"N",IF(LEN($AA827)&gt;1,"Error -- Availability entered in an incorrect format",IF($AA827=#REF!,$AA827,IF($AA827=#REF!,$AA827,IF($AA827=#REF!,$AA827,IF($AA827=#REF!,$AA827,IF($AA827=#REF!,$AA827,IF($AA827=#REF!,$AA827,"Error -- Availability entered in an incorrect format"))))))))</f>
        <v>N</v>
      </c>
    </row>
    <row r="828" spans="1:28" s="11" customFormat="1" x14ac:dyDescent="0.25">
      <c r="A828" s="7">
        <v>816</v>
      </c>
      <c r="B828" s="6"/>
      <c r="C828" s="10"/>
      <c r="D828" s="7"/>
      <c r="E828" s="10"/>
      <c r="F828" s="124" t="e">
        <f t="shared" si="24"/>
        <v>#REF!</v>
      </c>
      <c r="G828" s="6"/>
      <c r="AA828" s="11" t="str">
        <f t="shared" si="25"/>
        <v/>
      </c>
      <c r="AB828" s="11" t="str">
        <f>IF(LEN($AA828)=0,"N",IF(LEN($AA828)&gt;1,"Error -- Availability entered in an incorrect format",IF($AA828=#REF!,$AA828,IF($AA828=#REF!,$AA828,IF($AA828=#REF!,$AA828,IF($AA828=#REF!,$AA828,IF($AA828=#REF!,$AA828,IF($AA828=#REF!,$AA828,"Error -- Availability entered in an incorrect format"))))))))</f>
        <v>N</v>
      </c>
    </row>
    <row r="829" spans="1:28" s="11" customFormat="1" x14ac:dyDescent="0.25">
      <c r="A829" s="7">
        <v>817</v>
      </c>
      <c r="B829" s="6"/>
      <c r="C829" s="10"/>
      <c r="D829" s="7"/>
      <c r="E829" s="10"/>
      <c r="F829" s="124" t="e">
        <f t="shared" si="24"/>
        <v>#REF!</v>
      </c>
      <c r="G829" s="6"/>
      <c r="AA829" s="11" t="str">
        <f t="shared" si="25"/>
        <v/>
      </c>
      <c r="AB829" s="11" t="str">
        <f>IF(LEN($AA829)=0,"N",IF(LEN($AA829)&gt;1,"Error -- Availability entered in an incorrect format",IF($AA829=#REF!,$AA829,IF($AA829=#REF!,$AA829,IF($AA829=#REF!,$AA829,IF($AA829=#REF!,$AA829,IF($AA829=#REF!,$AA829,IF($AA829=#REF!,$AA829,"Error -- Availability entered in an incorrect format"))))))))</f>
        <v>N</v>
      </c>
    </row>
    <row r="830" spans="1:28" s="11" customFormat="1" x14ac:dyDescent="0.25">
      <c r="A830" s="7">
        <v>818</v>
      </c>
      <c r="B830" s="6"/>
      <c r="C830" s="10"/>
      <c r="D830" s="7"/>
      <c r="E830" s="10"/>
      <c r="F830" s="124" t="e">
        <f t="shared" si="24"/>
        <v>#REF!</v>
      </c>
      <c r="G830" s="6"/>
      <c r="AA830" s="11" t="str">
        <f t="shared" si="25"/>
        <v/>
      </c>
      <c r="AB830" s="11" t="str">
        <f>IF(LEN($AA830)=0,"N",IF(LEN($AA830)&gt;1,"Error -- Availability entered in an incorrect format",IF($AA830=#REF!,$AA830,IF($AA830=#REF!,$AA830,IF($AA830=#REF!,$AA830,IF($AA830=#REF!,$AA830,IF($AA830=#REF!,$AA830,IF($AA830=#REF!,$AA830,"Error -- Availability entered in an incorrect format"))))))))</f>
        <v>N</v>
      </c>
    </row>
    <row r="831" spans="1:28" s="11" customFormat="1" x14ac:dyDescent="0.25">
      <c r="A831" s="7">
        <v>819</v>
      </c>
      <c r="B831" s="6"/>
      <c r="C831" s="10"/>
      <c r="D831" s="7"/>
      <c r="E831" s="10"/>
      <c r="F831" s="124" t="e">
        <f t="shared" si="24"/>
        <v>#REF!</v>
      </c>
      <c r="G831" s="6"/>
      <c r="AA831" s="11" t="str">
        <f t="shared" si="25"/>
        <v/>
      </c>
      <c r="AB831" s="11" t="str">
        <f>IF(LEN($AA831)=0,"N",IF(LEN($AA831)&gt;1,"Error -- Availability entered in an incorrect format",IF($AA831=#REF!,$AA831,IF($AA831=#REF!,$AA831,IF($AA831=#REF!,$AA831,IF($AA831=#REF!,$AA831,IF($AA831=#REF!,$AA831,IF($AA831=#REF!,$AA831,"Error -- Availability entered in an incorrect format"))))))))</f>
        <v>N</v>
      </c>
    </row>
    <row r="832" spans="1:28" s="11" customFormat="1" x14ac:dyDescent="0.25">
      <c r="A832" s="7">
        <v>820</v>
      </c>
      <c r="B832" s="6"/>
      <c r="C832" s="10"/>
      <c r="D832" s="7"/>
      <c r="E832" s="10"/>
      <c r="F832" s="124" t="e">
        <f t="shared" si="24"/>
        <v>#REF!</v>
      </c>
      <c r="G832" s="6"/>
      <c r="AA832" s="11" t="str">
        <f t="shared" si="25"/>
        <v/>
      </c>
      <c r="AB832" s="11" t="str">
        <f>IF(LEN($AA832)=0,"N",IF(LEN($AA832)&gt;1,"Error -- Availability entered in an incorrect format",IF($AA832=#REF!,$AA832,IF($AA832=#REF!,$AA832,IF($AA832=#REF!,$AA832,IF($AA832=#REF!,$AA832,IF($AA832=#REF!,$AA832,IF($AA832=#REF!,$AA832,"Error -- Availability entered in an incorrect format"))))))))</f>
        <v>N</v>
      </c>
    </row>
    <row r="833" spans="1:28" s="11" customFormat="1" x14ac:dyDescent="0.25">
      <c r="A833" s="7">
        <v>821</v>
      </c>
      <c r="B833" s="6"/>
      <c r="C833" s="10"/>
      <c r="D833" s="7"/>
      <c r="E833" s="10"/>
      <c r="F833" s="124" t="e">
        <f t="shared" si="24"/>
        <v>#REF!</v>
      </c>
      <c r="G833" s="6"/>
      <c r="AA833" s="11" t="str">
        <f t="shared" si="25"/>
        <v/>
      </c>
      <c r="AB833" s="11" t="str">
        <f>IF(LEN($AA833)=0,"N",IF(LEN($AA833)&gt;1,"Error -- Availability entered in an incorrect format",IF($AA833=#REF!,$AA833,IF($AA833=#REF!,$AA833,IF($AA833=#REF!,$AA833,IF($AA833=#REF!,$AA833,IF($AA833=#REF!,$AA833,IF($AA833=#REF!,$AA833,"Error -- Availability entered in an incorrect format"))))))))</f>
        <v>N</v>
      </c>
    </row>
    <row r="834" spans="1:28" s="11" customFormat="1" x14ac:dyDescent="0.25">
      <c r="A834" s="7">
        <v>822</v>
      </c>
      <c r="B834" s="6"/>
      <c r="C834" s="10"/>
      <c r="D834" s="7"/>
      <c r="E834" s="10"/>
      <c r="F834" s="124" t="e">
        <f t="shared" si="24"/>
        <v>#REF!</v>
      </c>
      <c r="G834" s="6"/>
      <c r="AA834" s="11" t="str">
        <f t="shared" si="25"/>
        <v/>
      </c>
      <c r="AB834" s="11" t="str">
        <f>IF(LEN($AA834)=0,"N",IF(LEN($AA834)&gt;1,"Error -- Availability entered in an incorrect format",IF($AA834=#REF!,$AA834,IF($AA834=#REF!,$AA834,IF($AA834=#REF!,$AA834,IF($AA834=#REF!,$AA834,IF($AA834=#REF!,$AA834,IF($AA834=#REF!,$AA834,"Error -- Availability entered in an incorrect format"))))))))</f>
        <v>N</v>
      </c>
    </row>
    <row r="835" spans="1:28" s="11" customFormat="1" x14ac:dyDescent="0.25">
      <c r="A835" s="7">
        <v>823</v>
      </c>
      <c r="B835" s="6"/>
      <c r="C835" s="10"/>
      <c r="D835" s="7"/>
      <c r="E835" s="10"/>
      <c r="F835" s="124" t="e">
        <f t="shared" si="24"/>
        <v>#REF!</v>
      </c>
      <c r="G835" s="6"/>
      <c r="AA835" s="11" t="str">
        <f t="shared" si="25"/>
        <v/>
      </c>
      <c r="AB835" s="11" t="str">
        <f>IF(LEN($AA835)=0,"N",IF(LEN($AA835)&gt;1,"Error -- Availability entered in an incorrect format",IF($AA835=#REF!,$AA835,IF($AA835=#REF!,$AA835,IF($AA835=#REF!,$AA835,IF($AA835=#REF!,$AA835,IF($AA835=#REF!,$AA835,IF($AA835=#REF!,$AA835,"Error -- Availability entered in an incorrect format"))))))))</f>
        <v>N</v>
      </c>
    </row>
    <row r="836" spans="1:28" s="11" customFormat="1" x14ac:dyDescent="0.25">
      <c r="A836" s="7">
        <v>824</v>
      </c>
      <c r="B836" s="6"/>
      <c r="C836" s="10"/>
      <c r="D836" s="7"/>
      <c r="E836" s="10"/>
      <c r="F836" s="124" t="e">
        <f t="shared" si="24"/>
        <v>#REF!</v>
      </c>
      <c r="G836" s="6"/>
      <c r="AA836" s="11" t="str">
        <f t="shared" si="25"/>
        <v/>
      </c>
      <c r="AB836" s="11" t="str">
        <f>IF(LEN($AA836)=0,"N",IF(LEN($AA836)&gt;1,"Error -- Availability entered in an incorrect format",IF($AA836=#REF!,$AA836,IF($AA836=#REF!,$AA836,IF($AA836=#REF!,$AA836,IF($AA836=#REF!,$AA836,IF($AA836=#REF!,$AA836,IF($AA836=#REF!,$AA836,"Error -- Availability entered in an incorrect format"))))))))</f>
        <v>N</v>
      </c>
    </row>
    <row r="837" spans="1:28" s="11" customFormat="1" x14ac:dyDescent="0.25">
      <c r="A837" s="7">
        <v>825</v>
      </c>
      <c r="B837" s="6"/>
      <c r="C837" s="10"/>
      <c r="D837" s="7"/>
      <c r="E837" s="10"/>
      <c r="F837" s="124" t="e">
        <f t="shared" si="24"/>
        <v>#REF!</v>
      </c>
      <c r="G837" s="6"/>
      <c r="AA837" s="11" t="str">
        <f t="shared" si="25"/>
        <v/>
      </c>
      <c r="AB837" s="11" t="str">
        <f>IF(LEN($AA837)=0,"N",IF(LEN($AA837)&gt;1,"Error -- Availability entered in an incorrect format",IF($AA837=#REF!,$AA837,IF($AA837=#REF!,$AA837,IF($AA837=#REF!,$AA837,IF($AA837=#REF!,$AA837,IF($AA837=#REF!,$AA837,IF($AA837=#REF!,$AA837,"Error -- Availability entered in an incorrect format"))))))))</f>
        <v>N</v>
      </c>
    </row>
    <row r="838" spans="1:28" s="11" customFormat="1" x14ac:dyDescent="0.25">
      <c r="A838" s="7">
        <v>826</v>
      </c>
      <c r="B838" s="6"/>
      <c r="C838" s="10"/>
      <c r="D838" s="7"/>
      <c r="E838" s="10"/>
      <c r="F838" s="124" t="e">
        <f t="shared" si="24"/>
        <v>#REF!</v>
      </c>
      <c r="G838" s="6"/>
      <c r="AA838" s="11" t="str">
        <f t="shared" si="25"/>
        <v/>
      </c>
      <c r="AB838" s="11" t="str">
        <f>IF(LEN($AA838)=0,"N",IF(LEN($AA838)&gt;1,"Error -- Availability entered in an incorrect format",IF($AA838=#REF!,$AA838,IF($AA838=#REF!,$AA838,IF($AA838=#REF!,$AA838,IF($AA838=#REF!,$AA838,IF($AA838=#REF!,$AA838,IF($AA838=#REF!,$AA838,"Error -- Availability entered in an incorrect format"))))))))</f>
        <v>N</v>
      </c>
    </row>
    <row r="839" spans="1:28" s="11" customFormat="1" x14ac:dyDescent="0.25">
      <c r="A839" s="7">
        <v>827</v>
      </c>
      <c r="B839" s="6"/>
      <c r="C839" s="10"/>
      <c r="D839" s="7"/>
      <c r="E839" s="10"/>
      <c r="F839" s="124" t="e">
        <f t="shared" si="24"/>
        <v>#REF!</v>
      </c>
      <c r="G839" s="6"/>
      <c r="AA839" s="11" t="str">
        <f t="shared" si="25"/>
        <v/>
      </c>
      <c r="AB839" s="11" t="str">
        <f>IF(LEN($AA839)=0,"N",IF(LEN($AA839)&gt;1,"Error -- Availability entered in an incorrect format",IF($AA839=#REF!,$AA839,IF($AA839=#REF!,$AA839,IF($AA839=#REF!,$AA839,IF($AA839=#REF!,$AA839,IF($AA839=#REF!,$AA839,IF($AA839=#REF!,$AA839,"Error -- Availability entered in an incorrect format"))))))))</f>
        <v>N</v>
      </c>
    </row>
    <row r="840" spans="1:28" s="11" customFormat="1" x14ac:dyDescent="0.25">
      <c r="A840" s="7">
        <v>828</v>
      </c>
      <c r="B840" s="6"/>
      <c r="C840" s="10"/>
      <c r="D840" s="7"/>
      <c r="E840" s="10"/>
      <c r="F840" s="124" t="e">
        <f t="shared" si="24"/>
        <v>#REF!</v>
      </c>
      <c r="G840" s="6"/>
      <c r="AA840" s="11" t="str">
        <f t="shared" si="25"/>
        <v/>
      </c>
      <c r="AB840" s="11" t="str">
        <f>IF(LEN($AA840)=0,"N",IF(LEN($AA840)&gt;1,"Error -- Availability entered in an incorrect format",IF($AA840=#REF!,$AA840,IF($AA840=#REF!,$AA840,IF($AA840=#REF!,$AA840,IF($AA840=#REF!,$AA840,IF($AA840=#REF!,$AA840,IF($AA840=#REF!,$AA840,"Error -- Availability entered in an incorrect format"))))))))</f>
        <v>N</v>
      </c>
    </row>
    <row r="841" spans="1:28" s="11" customFormat="1" x14ac:dyDescent="0.25">
      <c r="A841" s="7">
        <v>829</v>
      </c>
      <c r="B841" s="6"/>
      <c r="C841" s="10"/>
      <c r="D841" s="7"/>
      <c r="E841" s="10"/>
      <c r="F841" s="124" t="e">
        <f t="shared" si="24"/>
        <v>#REF!</v>
      </c>
      <c r="G841" s="6"/>
      <c r="AA841" s="11" t="str">
        <f t="shared" si="25"/>
        <v/>
      </c>
      <c r="AB841" s="11" t="str">
        <f>IF(LEN($AA841)=0,"N",IF(LEN($AA841)&gt;1,"Error -- Availability entered in an incorrect format",IF($AA841=#REF!,$AA841,IF($AA841=#REF!,$AA841,IF($AA841=#REF!,$AA841,IF($AA841=#REF!,$AA841,IF($AA841=#REF!,$AA841,IF($AA841=#REF!,$AA841,"Error -- Availability entered in an incorrect format"))))))))</f>
        <v>N</v>
      </c>
    </row>
    <row r="842" spans="1:28" s="11" customFormat="1" x14ac:dyDescent="0.25">
      <c r="A842" s="7">
        <v>830</v>
      </c>
      <c r="B842" s="6"/>
      <c r="C842" s="10"/>
      <c r="D842" s="7"/>
      <c r="E842" s="10"/>
      <c r="F842" s="124" t="e">
        <f t="shared" si="24"/>
        <v>#REF!</v>
      </c>
      <c r="G842" s="6"/>
      <c r="AA842" s="11" t="str">
        <f t="shared" si="25"/>
        <v/>
      </c>
      <c r="AB842" s="11" t="str">
        <f>IF(LEN($AA842)=0,"N",IF(LEN($AA842)&gt;1,"Error -- Availability entered in an incorrect format",IF($AA842=#REF!,$AA842,IF($AA842=#REF!,$AA842,IF($AA842=#REF!,$AA842,IF($AA842=#REF!,$AA842,IF($AA842=#REF!,$AA842,IF($AA842=#REF!,$AA842,"Error -- Availability entered in an incorrect format"))))))))</f>
        <v>N</v>
      </c>
    </row>
    <row r="843" spans="1:28" s="11" customFormat="1" x14ac:dyDescent="0.25">
      <c r="A843" s="7">
        <v>831</v>
      </c>
      <c r="B843" s="6"/>
      <c r="C843" s="10"/>
      <c r="D843" s="7"/>
      <c r="E843" s="10"/>
      <c r="F843" s="124" t="e">
        <f t="shared" si="24"/>
        <v>#REF!</v>
      </c>
      <c r="G843" s="6"/>
      <c r="AA843" s="11" t="str">
        <f t="shared" si="25"/>
        <v/>
      </c>
      <c r="AB843" s="11" t="str">
        <f>IF(LEN($AA843)=0,"N",IF(LEN($AA843)&gt;1,"Error -- Availability entered in an incorrect format",IF($AA843=#REF!,$AA843,IF($AA843=#REF!,$AA843,IF($AA843=#REF!,$AA843,IF($AA843=#REF!,$AA843,IF($AA843=#REF!,$AA843,IF($AA843=#REF!,$AA843,"Error -- Availability entered in an incorrect format"))))))))</f>
        <v>N</v>
      </c>
    </row>
    <row r="844" spans="1:28" s="11" customFormat="1" x14ac:dyDescent="0.25">
      <c r="A844" s="7">
        <v>832</v>
      </c>
      <c r="B844" s="6"/>
      <c r="C844" s="10"/>
      <c r="D844" s="7"/>
      <c r="E844" s="10"/>
      <c r="F844" s="124" t="e">
        <f t="shared" si="24"/>
        <v>#REF!</v>
      </c>
      <c r="G844" s="6"/>
      <c r="AA844" s="11" t="str">
        <f t="shared" si="25"/>
        <v/>
      </c>
      <c r="AB844" s="11" t="str">
        <f>IF(LEN($AA844)=0,"N",IF(LEN($AA844)&gt;1,"Error -- Availability entered in an incorrect format",IF($AA844=#REF!,$AA844,IF($AA844=#REF!,$AA844,IF($AA844=#REF!,$AA844,IF($AA844=#REF!,$AA844,IF($AA844=#REF!,$AA844,IF($AA844=#REF!,$AA844,"Error -- Availability entered in an incorrect format"))))))))</f>
        <v>N</v>
      </c>
    </row>
    <row r="845" spans="1:28" s="11" customFormat="1" x14ac:dyDescent="0.25">
      <c r="A845" s="7">
        <v>833</v>
      </c>
      <c r="B845" s="6"/>
      <c r="C845" s="10"/>
      <c r="D845" s="7"/>
      <c r="E845" s="10"/>
      <c r="F845" s="124" t="e">
        <f t="shared" si="24"/>
        <v>#REF!</v>
      </c>
      <c r="G845" s="6"/>
      <c r="AA845" s="11" t="str">
        <f t="shared" si="25"/>
        <v/>
      </c>
      <c r="AB845" s="11" t="str">
        <f>IF(LEN($AA845)=0,"N",IF(LEN($AA845)&gt;1,"Error -- Availability entered in an incorrect format",IF($AA845=#REF!,$AA845,IF($AA845=#REF!,$AA845,IF($AA845=#REF!,$AA845,IF($AA845=#REF!,$AA845,IF($AA845=#REF!,$AA845,IF($AA845=#REF!,$AA845,"Error -- Availability entered in an incorrect format"))))))))</f>
        <v>N</v>
      </c>
    </row>
    <row r="846" spans="1:28" s="11" customFormat="1" x14ac:dyDescent="0.25">
      <c r="A846" s="7">
        <v>834</v>
      </c>
      <c r="B846" s="6"/>
      <c r="C846" s="10"/>
      <c r="D846" s="7"/>
      <c r="E846" s="10"/>
      <c r="F846" s="124" t="e">
        <f t="shared" ref="F846:F909" si="26">IF($D$10=$A$9,"N/A",$D$10)</f>
        <v>#REF!</v>
      </c>
      <c r="G846" s="6"/>
      <c r="AA846" s="11" t="str">
        <f t="shared" ref="AA846:AA909" si="27">TRIM($D846)</f>
        <v/>
      </c>
      <c r="AB846" s="11" t="str">
        <f>IF(LEN($AA846)=0,"N",IF(LEN($AA846)&gt;1,"Error -- Availability entered in an incorrect format",IF($AA846=#REF!,$AA846,IF($AA846=#REF!,$AA846,IF($AA846=#REF!,$AA846,IF($AA846=#REF!,$AA846,IF($AA846=#REF!,$AA846,IF($AA846=#REF!,$AA846,"Error -- Availability entered in an incorrect format"))))))))</f>
        <v>N</v>
      </c>
    </row>
    <row r="847" spans="1:28" s="11" customFormat="1" x14ac:dyDescent="0.25">
      <c r="A847" s="7">
        <v>835</v>
      </c>
      <c r="B847" s="6"/>
      <c r="C847" s="10"/>
      <c r="D847" s="7"/>
      <c r="E847" s="10"/>
      <c r="F847" s="124" t="e">
        <f t="shared" si="26"/>
        <v>#REF!</v>
      </c>
      <c r="G847" s="6"/>
      <c r="AA847" s="11" t="str">
        <f t="shared" si="27"/>
        <v/>
      </c>
      <c r="AB847" s="11" t="str">
        <f>IF(LEN($AA847)=0,"N",IF(LEN($AA847)&gt;1,"Error -- Availability entered in an incorrect format",IF($AA847=#REF!,$AA847,IF($AA847=#REF!,$AA847,IF($AA847=#REF!,$AA847,IF($AA847=#REF!,$AA847,IF($AA847=#REF!,$AA847,IF($AA847=#REF!,$AA847,"Error -- Availability entered in an incorrect format"))))))))</f>
        <v>N</v>
      </c>
    </row>
    <row r="848" spans="1:28" s="11" customFormat="1" x14ac:dyDescent="0.25">
      <c r="A848" s="7">
        <v>836</v>
      </c>
      <c r="B848" s="6"/>
      <c r="C848" s="10"/>
      <c r="D848" s="7"/>
      <c r="E848" s="10"/>
      <c r="F848" s="124" t="e">
        <f t="shared" si="26"/>
        <v>#REF!</v>
      </c>
      <c r="G848" s="6"/>
      <c r="AA848" s="11" t="str">
        <f t="shared" si="27"/>
        <v/>
      </c>
      <c r="AB848" s="11" t="str">
        <f>IF(LEN($AA848)=0,"N",IF(LEN($AA848)&gt;1,"Error -- Availability entered in an incorrect format",IF($AA848=#REF!,$AA848,IF($AA848=#REF!,$AA848,IF($AA848=#REF!,$AA848,IF($AA848=#REF!,$AA848,IF($AA848=#REF!,$AA848,IF($AA848=#REF!,$AA848,"Error -- Availability entered in an incorrect format"))))))))</f>
        <v>N</v>
      </c>
    </row>
    <row r="849" spans="1:28" s="11" customFormat="1" x14ac:dyDescent="0.25">
      <c r="A849" s="7">
        <v>837</v>
      </c>
      <c r="B849" s="6"/>
      <c r="C849" s="10"/>
      <c r="D849" s="7"/>
      <c r="E849" s="10"/>
      <c r="F849" s="124" t="e">
        <f t="shared" si="26"/>
        <v>#REF!</v>
      </c>
      <c r="G849" s="6"/>
      <c r="AA849" s="11" t="str">
        <f t="shared" si="27"/>
        <v/>
      </c>
      <c r="AB849" s="11" t="str">
        <f>IF(LEN($AA849)=0,"N",IF(LEN($AA849)&gt;1,"Error -- Availability entered in an incorrect format",IF($AA849=#REF!,$AA849,IF($AA849=#REF!,$AA849,IF($AA849=#REF!,$AA849,IF($AA849=#REF!,$AA849,IF($AA849=#REF!,$AA849,IF($AA849=#REF!,$AA849,"Error -- Availability entered in an incorrect format"))))))))</f>
        <v>N</v>
      </c>
    </row>
    <row r="850" spans="1:28" s="11" customFormat="1" x14ac:dyDescent="0.25">
      <c r="A850" s="7">
        <v>838</v>
      </c>
      <c r="B850" s="6"/>
      <c r="C850" s="10"/>
      <c r="D850" s="7"/>
      <c r="E850" s="10"/>
      <c r="F850" s="124" t="e">
        <f t="shared" si="26"/>
        <v>#REF!</v>
      </c>
      <c r="G850" s="6"/>
      <c r="AA850" s="11" t="str">
        <f t="shared" si="27"/>
        <v/>
      </c>
      <c r="AB850" s="11" t="str">
        <f>IF(LEN($AA850)=0,"N",IF(LEN($AA850)&gt;1,"Error -- Availability entered in an incorrect format",IF($AA850=#REF!,$AA850,IF($AA850=#REF!,$AA850,IF($AA850=#REF!,$AA850,IF($AA850=#REF!,$AA850,IF($AA850=#REF!,$AA850,IF($AA850=#REF!,$AA850,"Error -- Availability entered in an incorrect format"))))))))</f>
        <v>N</v>
      </c>
    </row>
    <row r="851" spans="1:28" s="11" customFormat="1" x14ac:dyDescent="0.25">
      <c r="A851" s="7">
        <v>839</v>
      </c>
      <c r="B851" s="6"/>
      <c r="C851" s="10"/>
      <c r="D851" s="7"/>
      <c r="E851" s="10"/>
      <c r="F851" s="124" t="e">
        <f t="shared" si="26"/>
        <v>#REF!</v>
      </c>
      <c r="G851" s="6"/>
      <c r="AA851" s="11" t="str">
        <f t="shared" si="27"/>
        <v/>
      </c>
      <c r="AB851" s="11" t="str">
        <f>IF(LEN($AA851)=0,"N",IF(LEN($AA851)&gt;1,"Error -- Availability entered in an incorrect format",IF($AA851=#REF!,$AA851,IF($AA851=#REF!,$AA851,IF($AA851=#REF!,$AA851,IF($AA851=#REF!,$AA851,IF($AA851=#REF!,$AA851,IF($AA851=#REF!,$AA851,"Error -- Availability entered in an incorrect format"))))))))</f>
        <v>N</v>
      </c>
    </row>
    <row r="852" spans="1:28" s="11" customFormat="1" x14ac:dyDescent="0.25">
      <c r="A852" s="7">
        <v>840</v>
      </c>
      <c r="B852" s="6"/>
      <c r="C852" s="10"/>
      <c r="D852" s="7"/>
      <c r="E852" s="10"/>
      <c r="F852" s="124" t="e">
        <f t="shared" si="26"/>
        <v>#REF!</v>
      </c>
      <c r="G852" s="6"/>
      <c r="AA852" s="11" t="str">
        <f t="shared" si="27"/>
        <v/>
      </c>
      <c r="AB852" s="11" t="str">
        <f>IF(LEN($AA852)=0,"N",IF(LEN($AA852)&gt;1,"Error -- Availability entered in an incorrect format",IF($AA852=#REF!,$AA852,IF($AA852=#REF!,$AA852,IF($AA852=#REF!,$AA852,IF($AA852=#REF!,$AA852,IF($AA852=#REF!,$AA852,IF($AA852=#REF!,$AA852,"Error -- Availability entered in an incorrect format"))))))))</f>
        <v>N</v>
      </c>
    </row>
    <row r="853" spans="1:28" s="11" customFormat="1" x14ac:dyDescent="0.25">
      <c r="A853" s="7">
        <v>841</v>
      </c>
      <c r="B853" s="6"/>
      <c r="C853" s="10"/>
      <c r="D853" s="7"/>
      <c r="E853" s="10"/>
      <c r="F853" s="124" t="e">
        <f t="shared" si="26"/>
        <v>#REF!</v>
      </c>
      <c r="G853" s="6"/>
      <c r="AA853" s="11" t="str">
        <f t="shared" si="27"/>
        <v/>
      </c>
      <c r="AB853" s="11" t="str">
        <f>IF(LEN($AA853)=0,"N",IF(LEN($AA853)&gt;1,"Error -- Availability entered in an incorrect format",IF($AA853=#REF!,$AA853,IF($AA853=#REF!,$AA853,IF($AA853=#REF!,$AA853,IF($AA853=#REF!,$AA853,IF($AA853=#REF!,$AA853,IF($AA853=#REF!,$AA853,"Error -- Availability entered in an incorrect format"))))))))</f>
        <v>N</v>
      </c>
    </row>
    <row r="854" spans="1:28" s="11" customFormat="1" x14ac:dyDescent="0.25">
      <c r="A854" s="7">
        <v>842</v>
      </c>
      <c r="B854" s="6"/>
      <c r="C854" s="10"/>
      <c r="D854" s="7"/>
      <c r="E854" s="10"/>
      <c r="F854" s="124" t="e">
        <f t="shared" si="26"/>
        <v>#REF!</v>
      </c>
      <c r="G854" s="6"/>
      <c r="AA854" s="11" t="str">
        <f t="shared" si="27"/>
        <v/>
      </c>
      <c r="AB854" s="11" t="str">
        <f>IF(LEN($AA854)=0,"N",IF(LEN($AA854)&gt;1,"Error -- Availability entered in an incorrect format",IF($AA854=#REF!,$AA854,IF($AA854=#REF!,$AA854,IF($AA854=#REF!,$AA854,IF($AA854=#REF!,$AA854,IF($AA854=#REF!,$AA854,IF($AA854=#REF!,$AA854,"Error -- Availability entered in an incorrect format"))))))))</f>
        <v>N</v>
      </c>
    </row>
    <row r="855" spans="1:28" s="11" customFormat="1" x14ac:dyDescent="0.25">
      <c r="A855" s="7">
        <v>843</v>
      </c>
      <c r="B855" s="6"/>
      <c r="C855" s="10"/>
      <c r="D855" s="7"/>
      <c r="E855" s="10"/>
      <c r="F855" s="124" t="e">
        <f t="shared" si="26"/>
        <v>#REF!</v>
      </c>
      <c r="G855" s="6"/>
      <c r="AA855" s="11" t="str">
        <f t="shared" si="27"/>
        <v/>
      </c>
      <c r="AB855" s="11" t="str">
        <f>IF(LEN($AA855)=0,"N",IF(LEN($AA855)&gt;1,"Error -- Availability entered in an incorrect format",IF($AA855=#REF!,$AA855,IF($AA855=#REF!,$AA855,IF($AA855=#REF!,$AA855,IF($AA855=#REF!,$AA855,IF($AA855=#REF!,$AA855,IF($AA855=#REF!,$AA855,"Error -- Availability entered in an incorrect format"))))))))</f>
        <v>N</v>
      </c>
    </row>
    <row r="856" spans="1:28" s="11" customFormat="1" x14ac:dyDescent="0.25">
      <c r="A856" s="7">
        <v>844</v>
      </c>
      <c r="B856" s="6"/>
      <c r="C856" s="10"/>
      <c r="D856" s="7"/>
      <c r="E856" s="10"/>
      <c r="F856" s="124" t="e">
        <f t="shared" si="26"/>
        <v>#REF!</v>
      </c>
      <c r="G856" s="6"/>
      <c r="AA856" s="11" t="str">
        <f t="shared" si="27"/>
        <v/>
      </c>
      <c r="AB856" s="11" t="str">
        <f>IF(LEN($AA856)=0,"N",IF(LEN($AA856)&gt;1,"Error -- Availability entered in an incorrect format",IF($AA856=#REF!,$AA856,IF($AA856=#REF!,$AA856,IF($AA856=#REF!,$AA856,IF($AA856=#REF!,$AA856,IF($AA856=#REF!,$AA856,IF($AA856=#REF!,$AA856,"Error -- Availability entered in an incorrect format"))))))))</f>
        <v>N</v>
      </c>
    </row>
    <row r="857" spans="1:28" s="11" customFormat="1" x14ac:dyDescent="0.25">
      <c r="A857" s="7">
        <v>845</v>
      </c>
      <c r="B857" s="6"/>
      <c r="C857" s="10"/>
      <c r="D857" s="7"/>
      <c r="E857" s="10"/>
      <c r="F857" s="124" t="e">
        <f t="shared" si="26"/>
        <v>#REF!</v>
      </c>
      <c r="G857" s="6"/>
      <c r="AA857" s="11" t="str">
        <f t="shared" si="27"/>
        <v/>
      </c>
      <c r="AB857" s="11" t="str">
        <f>IF(LEN($AA857)=0,"N",IF(LEN($AA857)&gt;1,"Error -- Availability entered in an incorrect format",IF($AA857=#REF!,$AA857,IF($AA857=#REF!,$AA857,IF($AA857=#REF!,$AA857,IF($AA857=#REF!,$AA857,IF($AA857=#REF!,$AA857,IF($AA857=#REF!,$AA857,"Error -- Availability entered in an incorrect format"))))))))</f>
        <v>N</v>
      </c>
    </row>
    <row r="858" spans="1:28" s="11" customFormat="1" x14ac:dyDescent="0.25">
      <c r="A858" s="7">
        <v>846</v>
      </c>
      <c r="B858" s="6"/>
      <c r="C858" s="10"/>
      <c r="D858" s="7"/>
      <c r="E858" s="10"/>
      <c r="F858" s="124" t="e">
        <f t="shared" si="26"/>
        <v>#REF!</v>
      </c>
      <c r="G858" s="6"/>
      <c r="AA858" s="11" t="str">
        <f t="shared" si="27"/>
        <v/>
      </c>
      <c r="AB858" s="11" t="str">
        <f>IF(LEN($AA858)=0,"N",IF(LEN($AA858)&gt;1,"Error -- Availability entered in an incorrect format",IF($AA858=#REF!,$AA858,IF($AA858=#REF!,$AA858,IF($AA858=#REF!,$AA858,IF($AA858=#REF!,$AA858,IF($AA858=#REF!,$AA858,IF($AA858=#REF!,$AA858,"Error -- Availability entered in an incorrect format"))))))))</f>
        <v>N</v>
      </c>
    </row>
    <row r="859" spans="1:28" s="11" customFormat="1" x14ac:dyDescent="0.25">
      <c r="A859" s="7">
        <v>847</v>
      </c>
      <c r="B859" s="6"/>
      <c r="C859" s="10"/>
      <c r="D859" s="7"/>
      <c r="E859" s="10"/>
      <c r="F859" s="124" t="e">
        <f t="shared" si="26"/>
        <v>#REF!</v>
      </c>
      <c r="G859" s="6"/>
      <c r="AA859" s="11" t="str">
        <f t="shared" si="27"/>
        <v/>
      </c>
      <c r="AB859" s="11" t="str">
        <f>IF(LEN($AA859)=0,"N",IF(LEN($AA859)&gt;1,"Error -- Availability entered in an incorrect format",IF($AA859=#REF!,$AA859,IF($AA859=#REF!,$AA859,IF($AA859=#REF!,$AA859,IF($AA859=#REF!,$AA859,IF($AA859=#REF!,$AA859,IF($AA859=#REF!,$AA859,"Error -- Availability entered in an incorrect format"))))))))</f>
        <v>N</v>
      </c>
    </row>
    <row r="860" spans="1:28" s="11" customFormat="1" x14ac:dyDescent="0.25">
      <c r="A860" s="7">
        <v>848</v>
      </c>
      <c r="B860" s="6"/>
      <c r="C860" s="10"/>
      <c r="D860" s="7"/>
      <c r="E860" s="10"/>
      <c r="F860" s="124" t="e">
        <f t="shared" si="26"/>
        <v>#REF!</v>
      </c>
      <c r="G860" s="6"/>
      <c r="AA860" s="11" t="str">
        <f t="shared" si="27"/>
        <v/>
      </c>
      <c r="AB860" s="11" t="str">
        <f>IF(LEN($AA860)=0,"N",IF(LEN($AA860)&gt;1,"Error -- Availability entered in an incorrect format",IF($AA860=#REF!,$AA860,IF($AA860=#REF!,$AA860,IF($AA860=#REF!,$AA860,IF($AA860=#REF!,$AA860,IF($AA860=#REF!,$AA860,IF($AA860=#REF!,$AA860,"Error -- Availability entered in an incorrect format"))))))))</f>
        <v>N</v>
      </c>
    </row>
    <row r="861" spans="1:28" s="11" customFormat="1" x14ac:dyDescent="0.25">
      <c r="A861" s="7">
        <v>849</v>
      </c>
      <c r="B861" s="6"/>
      <c r="C861" s="10"/>
      <c r="D861" s="7"/>
      <c r="E861" s="10"/>
      <c r="F861" s="124" t="e">
        <f t="shared" si="26"/>
        <v>#REF!</v>
      </c>
      <c r="G861" s="6"/>
      <c r="AA861" s="11" t="str">
        <f t="shared" si="27"/>
        <v/>
      </c>
      <c r="AB861" s="11" t="str">
        <f>IF(LEN($AA861)=0,"N",IF(LEN($AA861)&gt;1,"Error -- Availability entered in an incorrect format",IF($AA861=#REF!,$AA861,IF($AA861=#REF!,$AA861,IF($AA861=#REF!,$AA861,IF($AA861=#REF!,$AA861,IF($AA861=#REF!,$AA861,IF($AA861=#REF!,$AA861,"Error -- Availability entered in an incorrect format"))))))))</f>
        <v>N</v>
      </c>
    </row>
    <row r="862" spans="1:28" s="11" customFormat="1" x14ac:dyDescent="0.25">
      <c r="A862" s="7">
        <v>850</v>
      </c>
      <c r="B862" s="6"/>
      <c r="C862" s="10"/>
      <c r="D862" s="7"/>
      <c r="E862" s="10"/>
      <c r="F862" s="124" t="e">
        <f t="shared" si="26"/>
        <v>#REF!</v>
      </c>
      <c r="G862" s="6"/>
      <c r="AA862" s="11" t="str">
        <f t="shared" si="27"/>
        <v/>
      </c>
      <c r="AB862" s="11" t="str">
        <f>IF(LEN($AA862)=0,"N",IF(LEN($AA862)&gt;1,"Error -- Availability entered in an incorrect format",IF($AA862=#REF!,$AA862,IF($AA862=#REF!,$AA862,IF($AA862=#REF!,$AA862,IF($AA862=#REF!,$AA862,IF($AA862=#REF!,$AA862,IF($AA862=#REF!,$AA862,"Error -- Availability entered in an incorrect format"))))))))</f>
        <v>N</v>
      </c>
    </row>
    <row r="863" spans="1:28" s="11" customFormat="1" x14ac:dyDescent="0.25">
      <c r="A863" s="7">
        <v>851</v>
      </c>
      <c r="B863" s="6"/>
      <c r="C863" s="10"/>
      <c r="D863" s="7"/>
      <c r="E863" s="10"/>
      <c r="F863" s="124" t="e">
        <f t="shared" si="26"/>
        <v>#REF!</v>
      </c>
      <c r="G863" s="6"/>
      <c r="AA863" s="11" t="str">
        <f t="shared" si="27"/>
        <v/>
      </c>
      <c r="AB863" s="11" t="str">
        <f>IF(LEN($AA863)=0,"N",IF(LEN($AA863)&gt;1,"Error -- Availability entered in an incorrect format",IF($AA863=#REF!,$AA863,IF($AA863=#REF!,$AA863,IF($AA863=#REF!,$AA863,IF($AA863=#REF!,$AA863,IF($AA863=#REF!,$AA863,IF($AA863=#REF!,$AA863,"Error -- Availability entered in an incorrect format"))))))))</f>
        <v>N</v>
      </c>
    </row>
    <row r="864" spans="1:28" s="11" customFormat="1" x14ac:dyDescent="0.25">
      <c r="A864" s="7">
        <v>852</v>
      </c>
      <c r="B864" s="6"/>
      <c r="C864" s="10"/>
      <c r="D864" s="7"/>
      <c r="E864" s="10"/>
      <c r="F864" s="124" t="e">
        <f t="shared" si="26"/>
        <v>#REF!</v>
      </c>
      <c r="G864" s="6"/>
      <c r="AA864" s="11" t="str">
        <f t="shared" si="27"/>
        <v/>
      </c>
      <c r="AB864" s="11" t="str">
        <f>IF(LEN($AA864)=0,"N",IF(LEN($AA864)&gt;1,"Error -- Availability entered in an incorrect format",IF($AA864=#REF!,$AA864,IF($AA864=#REF!,$AA864,IF($AA864=#REF!,$AA864,IF($AA864=#REF!,$AA864,IF($AA864=#REF!,$AA864,IF($AA864=#REF!,$AA864,"Error -- Availability entered in an incorrect format"))))))))</f>
        <v>N</v>
      </c>
    </row>
    <row r="865" spans="1:28" s="11" customFormat="1" x14ac:dyDescent="0.25">
      <c r="A865" s="7">
        <v>853</v>
      </c>
      <c r="B865" s="6"/>
      <c r="C865" s="10"/>
      <c r="D865" s="7"/>
      <c r="E865" s="10"/>
      <c r="F865" s="124" t="e">
        <f t="shared" si="26"/>
        <v>#REF!</v>
      </c>
      <c r="G865" s="6"/>
      <c r="AA865" s="11" t="str">
        <f t="shared" si="27"/>
        <v/>
      </c>
      <c r="AB865" s="11" t="str">
        <f>IF(LEN($AA865)=0,"N",IF(LEN($AA865)&gt;1,"Error -- Availability entered in an incorrect format",IF($AA865=#REF!,$AA865,IF($AA865=#REF!,$AA865,IF($AA865=#REF!,$AA865,IF($AA865=#REF!,$AA865,IF($AA865=#REF!,$AA865,IF($AA865=#REF!,$AA865,"Error -- Availability entered in an incorrect format"))))))))</f>
        <v>N</v>
      </c>
    </row>
    <row r="866" spans="1:28" s="11" customFormat="1" x14ac:dyDescent="0.25">
      <c r="A866" s="7">
        <v>854</v>
      </c>
      <c r="B866" s="6"/>
      <c r="C866" s="10"/>
      <c r="D866" s="7"/>
      <c r="E866" s="10"/>
      <c r="F866" s="124" t="e">
        <f t="shared" si="26"/>
        <v>#REF!</v>
      </c>
      <c r="G866" s="6"/>
      <c r="AA866" s="11" t="str">
        <f t="shared" si="27"/>
        <v/>
      </c>
      <c r="AB866" s="11" t="str">
        <f>IF(LEN($AA866)=0,"N",IF(LEN($AA866)&gt;1,"Error -- Availability entered in an incorrect format",IF($AA866=#REF!,$AA866,IF($AA866=#REF!,$AA866,IF($AA866=#REF!,$AA866,IF($AA866=#REF!,$AA866,IF($AA866=#REF!,$AA866,IF($AA866=#REF!,$AA866,"Error -- Availability entered in an incorrect format"))))))))</f>
        <v>N</v>
      </c>
    </row>
    <row r="867" spans="1:28" s="11" customFormat="1" x14ac:dyDescent="0.25">
      <c r="A867" s="7">
        <v>855</v>
      </c>
      <c r="B867" s="6"/>
      <c r="C867" s="10"/>
      <c r="D867" s="7"/>
      <c r="E867" s="10"/>
      <c r="F867" s="124" t="e">
        <f t="shared" si="26"/>
        <v>#REF!</v>
      </c>
      <c r="G867" s="6"/>
      <c r="AA867" s="11" t="str">
        <f t="shared" si="27"/>
        <v/>
      </c>
      <c r="AB867" s="11" t="str">
        <f>IF(LEN($AA867)=0,"N",IF(LEN($AA867)&gt;1,"Error -- Availability entered in an incorrect format",IF($AA867=#REF!,$AA867,IF($AA867=#REF!,$AA867,IF($AA867=#REF!,$AA867,IF($AA867=#REF!,$AA867,IF($AA867=#REF!,$AA867,IF($AA867=#REF!,$AA867,"Error -- Availability entered in an incorrect format"))))))))</f>
        <v>N</v>
      </c>
    </row>
    <row r="868" spans="1:28" s="11" customFormat="1" x14ac:dyDescent="0.25">
      <c r="A868" s="7">
        <v>856</v>
      </c>
      <c r="B868" s="6"/>
      <c r="C868" s="10"/>
      <c r="D868" s="7"/>
      <c r="E868" s="10"/>
      <c r="F868" s="124" t="e">
        <f t="shared" si="26"/>
        <v>#REF!</v>
      </c>
      <c r="G868" s="6"/>
      <c r="AA868" s="11" t="str">
        <f t="shared" si="27"/>
        <v/>
      </c>
      <c r="AB868" s="11" t="str">
        <f>IF(LEN($AA868)=0,"N",IF(LEN($AA868)&gt;1,"Error -- Availability entered in an incorrect format",IF($AA868=#REF!,$AA868,IF($AA868=#REF!,$AA868,IF($AA868=#REF!,$AA868,IF($AA868=#REF!,$AA868,IF($AA868=#REF!,$AA868,IF($AA868=#REF!,$AA868,"Error -- Availability entered in an incorrect format"))))))))</f>
        <v>N</v>
      </c>
    </row>
    <row r="869" spans="1:28" s="11" customFormat="1" x14ac:dyDescent="0.25">
      <c r="A869" s="7">
        <v>857</v>
      </c>
      <c r="B869" s="6"/>
      <c r="C869" s="10"/>
      <c r="D869" s="7"/>
      <c r="E869" s="10"/>
      <c r="F869" s="124" t="e">
        <f t="shared" si="26"/>
        <v>#REF!</v>
      </c>
      <c r="G869" s="6"/>
      <c r="AA869" s="11" t="str">
        <f t="shared" si="27"/>
        <v/>
      </c>
      <c r="AB869" s="11" t="str">
        <f>IF(LEN($AA869)=0,"N",IF(LEN($AA869)&gt;1,"Error -- Availability entered in an incorrect format",IF($AA869=#REF!,$AA869,IF($AA869=#REF!,$AA869,IF($AA869=#REF!,$AA869,IF($AA869=#REF!,$AA869,IF($AA869=#REF!,$AA869,IF($AA869=#REF!,$AA869,"Error -- Availability entered in an incorrect format"))))))))</f>
        <v>N</v>
      </c>
    </row>
    <row r="870" spans="1:28" s="11" customFormat="1" x14ac:dyDescent="0.25">
      <c r="A870" s="7">
        <v>858</v>
      </c>
      <c r="B870" s="6"/>
      <c r="C870" s="10"/>
      <c r="D870" s="7"/>
      <c r="E870" s="10"/>
      <c r="F870" s="124" t="e">
        <f t="shared" si="26"/>
        <v>#REF!</v>
      </c>
      <c r="G870" s="6"/>
      <c r="AA870" s="11" t="str">
        <f t="shared" si="27"/>
        <v/>
      </c>
      <c r="AB870" s="11" t="str">
        <f>IF(LEN($AA870)=0,"N",IF(LEN($AA870)&gt;1,"Error -- Availability entered in an incorrect format",IF($AA870=#REF!,$AA870,IF($AA870=#REF!,$AA870,IF($AA870=#REF!,$AA870,IF($AA870=#REF!,$AA870,IF($AA870=#REF!,$AA870,IF($AA870=#REF!,$AA870,"Error -- Availability entered in an incorrect format"))))))))</f>
        <v>N</v>
      </c>
    </row>
    <row r="871" spans="1:28" s="11" customFormat="1" x14ac:dyDescent="0.25">
      <c r="A871" s="7">
        <v>859</v>
      </c>
      <c r="B871" s="6"/>
      <c r="C871" s="10"/>
      <c r="D871" s="7"/>
      <c r="E871" s="10"/>
      <c r="F871" s="124" t="e">
        <f t="shared" si="26"/>
        <v>#REF!</v>
      </c>
      <c r="G871" s="6"/>
      <c r="AA871" s="11" t="str">
        <f t="shared" si="27"/>
        <v/>
      </c>
      <c r="AB871" s="11" t="str">
        <f>IF(LEN($AA871)=0,"N",IF(LEN($AA871)&gt;1,"Error -- Availability entered in an incorrect format",IF($AA871=#REF!,$AA871,IF($AA871=#REF!,$AA871,IF($AA871=#REF!,$AA871,IF($AA871=#REF!,$AA871,IF($AA871=#REF!,$AA871,IF($AA871=#REF!,$AA871,"Error -- Availability entered in an incorrect format"))))))))</f>
        <v>N</v>
      </c>
    </row>
    <row r="872" spans="1:28" s="11" customFormat="1" x14ac:dyDescent="0.25">
      <c r="A872" s="7">
        <v>860</v>
      </c>
      <c r="B872" s="6"/>
      <c r="C872" s="10"/>
      <c r="D872" s="7"/>
      <c r="E872" s="10"/>
      <c r="F872" s="124" t="e">
        <f t="shared" si="26"/>
        <v>#REF!</v>
      </c>
      <c r="G872" s="6"/>
      <c r="AA872" s="11" t="str">
        <f t="shared" si="27"/>
        <v/>
      </c>
      <c r="AB872" s="11" t="str">
        <f>IF(LEN($AA872)=0,"N",IF(LEN($AA872)&gt;1,"Error -- Availability entered in an incorrect format",IF($AA872=#REF!,$AA872,IF($AA872=#REF!,$AA872,IF($AA872=#REF!,$AA872,IF($AA872=#REF!,$AA872,IF($AA872=#REF!,$AA872,IF($AA872=#REF!,$AA872,"Error -- Availability entered in an incorrect format"))))))))</f>
        <v>N</v>
      </c>
    </row>
    <row r="873" spans="1:28" s="11" customFormat="1" x14ac:dyDescent="0.25">
      <c r="A873" s="7">
        <v>861</v>
      </c>
      <c r="B873" s="6"/>
      <c r="C873" s="10"/>
      <c r="D873" s="7"/>
      <c r="E873" s="10"/>
      <c r="F873" s="124" t="e">
        <f t="shared" si="26"/>
        <v>#REF!</v>
      </c>
      <c r="G873" s="6"/>
      <c r="AA873" s="11" t="str">
        <f t="shared" si="27"/>
        <v/>
      </c>
      <c r="AB873" s="11" t="str">
        <f>IF(LEN($AA873)=0,"N",IF(LEN($AA873)&gt;1,"Error -- Availability entered in an incorrect format",IF($AA873=#REF!,$AA873,IF($AA873=#REF!,$AA873,IF($AA873=#REF!,$AA873,IF($AA873=#REF!,$AA873,IF($AA873=#REF!,$AA873,IF($AA873=#REF!,$AA873,"Error -- Availability entered in an incorrect format"))))))))</f>
        <v>N</v>
      </c>
    </row>
    <row r="874" spans="1:28" s="11" customFormat="1" x14ac:dyDescent="0.25">
      <c r="A874" s="7">
        <v>862</v>
      </c>
      <c r="B874" s="6"/>
      <c r="C874" s="10"/>
      <c r="D874" s="7"/>
      <c r="E874" s="10"/>
      <c r="F874" s="124" t="e">
        <f t="shared" si="26"/>
        <v>#REF!</v>
      </c>
      <c r="G874" s="6"/>
      <c r="AA874" s="11" t="str">
        <f t="shared" si="27"/>
        <v/>
      </c>
      <c r="AB874" s="11" t="str">
        <f>IF(LEN($AA874)=0,"N",IF(LEN($AA874)&gt;1,"Error -- Availability entered in an incorrect format",IF($AA874=#REF!,$AA874,IF($AA874=#REF!,$AA874,IF($AA874=#REF!,$AA874,IF($AA874=#REF!,$AA874,IF($AA874=#REF!,$AA874,IF($AA874=#REF!,$AA874,"Error -- Availability entered in an incorrect format"))))))))</f>
        <v>N</v>
      </c>
    </row>
    <row r="875" spans="1:28" s="11" customFormat="1" x14ac:dyDescent="0.25">
      <c r="A875" s="7">
        <v>863</v>
      </c>
      <c r="B875" s="6"/>
      <c r="C875" s="10"/>
      <c r="D875" s="7"/>
      <c r="E875" s="10"/>
      <c r="F875" s="124" t="e">
        <f t="shared" si="26"/>
        <v>#REF!</v>
      </c>
      <c r="G875" s="6"/>
      <c r="AA875" s="11" t="str">
        <f t="shared" si="27"/>
        <v/>
      </c>
      <c r="AB875" s="11" t="str">
        <f>IF(LEN($AA875)=0,"N",IF(LEN($AA875)&gt;1,"Error -- Availability entered in an incorrect format",IF($AA875=#REF!,$AA875,IF($AA875=#REF!,$AA875,IF($AA875=#REF!,$AA875,IF($AA875=#REF!,$AA875,IF($AA875=#REF!,$AA875,IF($AA875=#REF!,$AA875,"Error -- Availability entered in an incorrect format"))))))))</f>
        <v>N</v>
      </c>
    </row>
    <row r="876" spans="1:28" s="11" customFormat="1" x14ac:dyDescent="0.25">
      <c r="A876" s="7">
        <v>864</v>
      </c>
      <c r="B876" s="6"/>
      <c r="C876" s="10"/>
      <c r="D876" s="7"/>
      <c r="E876" s="10"/>
      <c r="F876" s="124" t="e">
        <f t="shared" si="26"/>
        <v>#REF!</v>
      </c>
      <c r="G876" s="6"/>
      <c r="AA876" s="11" t="str">
        <f t="shared" si="27"/>
        <v/>
      </c>
      <c r="AB876" s="11" t="str">
        <f>IF(LEN($AA876)=0,"N",IF(LEN($AA876)&gt;1,"Error -- Availability entered in an incorrect format",IF($AA876=#REF!,$AA876,IF($AA876=#REF!,$AA876,IF($AA876=#REF!,$AA876,IF($AA876=#REF!,$AA876,IF($AA876=#REF!,$AA876,IF($AA876=#REF!,$AA876,"Error -- Availability entered in an incorrect format"))))))))</f>
        <v>N</v>
      </c>
    </row>
    <row r="877" spans="1:28" s="11" customFormat="1" x14ac:dyDescent="0.25">
      <c r="A877" s="7">
        <v>865</v>
      </c>
      <c r="B877" s="6"/>
      <c r="C877" s="10"/>
      <c r="D877" s="7"/>
      <c r="E877" s="10"/>
      <c r="F877" s="124" t="e">
        <f t="shared" si="26"/>
        <v>#REF!</v>
      </c>
      <c r="G877" s="6"/>
      <c r="AA877" s="11" t="str">
        <f t="shared" si="27"/>
        <v/>
      </c>
      <c r="AB877" s="11" t="str">
        <f>IF(LEN($AA877)=0,"N",IF(LEN($AA877)&gt;1,"Error -- Availability entered in an incorrect format",IF($AA877=#REF!,$AA877,IF($AA877=#REF!,$AA877,IF($AA877=#REF!,$AA877,IF($AA877=#REF!,$AA877,IF($AA877=#REF!,$AA877,IF($AA877=#REF!,$AA877,"Error -- Availability entered in an incorrect format"))))))))</f>
        <v>N</v>
      </c>
    </row>
    <row r="878" spans="1:28" s="11" customFormat="1" x14ac:dyDescent="0.25">
      <c r="A878" s="7">
        <v>866</v>
      </c>
      <c r="B878" s="6"/>
      <c r="C878" s="10"/>
      <c r="D878" s="7"/>
      <c r="E878" s="10"/>
      <c r="F878" s="124" t="e">
        <f t="shared" si="26"/>
        <v>#REF!</v>
      </c>
      <c r="G878" s="6"/>
      <c r="AA878" s="11" t="str">
        <f t="shared" si="27"/>
        <v/>
      </c>
      <c r="AB878" s="11" t="str">
        <f>IF(LEN($AA878)=0,"N",IF(LEN($AA878)&gt;1,"Error -- Availability entered in an incorrect format",IF($AA878=#REF!,$AA878,IF($AA878=#REF!,$AA878,IF($AA878=#REF!,$AA878,IF($AA878=#REF!,$AA878,IF($AA878=#REF!,$AA878,IF($AA878=#REF!,$AA878,"Error -- Availability entered in an incorrect format"))))))))</f>
        <v>N</v>
      </c>
    </row>
    <row r="879" spans="1:28" s="11" customFormat="1" x14ac:dyDescent="0.25">
      <c r="A879" s="7">
        <v>867</v>
      </c>
      <c r="B879" s="6"/>
      <c r="C879" s="10"/>
      <c r="D879" s="7"/>
      <c r="E879" s="10"/>
      <c r="F879" s="124" t="e">
        <f t="shared" si="26"/>
        <v>#REF!</v>
      </c>
      <c r="G879" s="6"/>
      <c r="AA879" s="11" t="str">
        <f t="shared" si="27"/>
        <v/>
      </c>
      <c r="AB879" s="11" t="str">
        <f>IF(LEN($AA879)=0,"N",IF(LEN($AA879)&gt;1,"Error -- Availability entered in an incorrect format",IF($AA879=#REF!,$AA879,IF($AA879=#REF!,$AA879,IF($AA879=#REF!,$AA879,IF($AA879=#REF!,$AA879,IF($AA879=#REF!,$AA879,IF($AA879=#REF!,$AA879,"Error -- Availability entered in an incorrect format"))))))))</f>
        <v>N</v>
      </c>
    </row>
    <row r="880" spans="1:28" s="11" customFormat="1" x14ac:dyDescent="0.25">
      <c r="A880" s="7">
        <v>868</v>
      </c>
      <c r="B880" s="6"/>
      <c r="C880" s="10"/>
      <c r="D880" s="7"/>
      <c r="E880" s="10"/>
      <c r="F880" s="124" t="e">
        <f t="shared" si="26"/>
        <v>#REF!</v>
      </c>
      <c r="G880" s="6"/>
      <c r="AA880" s="11" t="str">
        <f t="shared" si="27"/>
        <v/>
      </c>
      <c r="AB880" s="11" t="str">
        <f>IF(LEN($AA880)=0,"N",IF(LEN($AA880)&gt;1,"Error -- Availability entered in an incorrect format",IF($AA880=#REF!,$AA880,IF($AA880=#REF!,$AA880,IF($AA880=#REF!,$AA880,IF($AA880=#REF!,$AA880,IF($AA880=#REF!,$AA880,IF($AA880=#REF!,$AA880,"Error -- Availability entered in an incorrect format"))))))))</f>
        <v>N</v>
      </c>
    </row>
    <row r="881" spans="1:28" s="11" customFormat="1" x14ac:dyDescent="0.25">
      <c r="A881" s="7">
        <v>869</v>
      </c>
      <c r="B881" s="6"/>
      <c r="C881" s="10"/>
      <c r="D881" s="7"/>
      <c r="E881" s="10"/>
      <c r="F881" s="124" t="e">
        <f t="shared" si="26"/>
        <v>#REF!</v>
      </c>
      <c r="G881" s="6"/>
      <c r="AA881" s="11" t="str">
        <f t="shared" si="27"/>
        <v/>
      </c>
      <c r="AB881" s="11" t="str">
        <f>IF(LEN($AA881)=0,"N",IF(LEN($AA881)&gt;1,"Error -- Availability entered in an incorrect format",IF($AA881=#REF!,$AA881,IF($AA881=#REF!,$AA881,IF($AA881=#REF!,$AA881,IF($AA881=#REF!,$AA881,IF($AA881=#REF!,$AA881,IF($AA881=#REF!,$AA881,"Error -- Availability entered in an incorrect format"))))))))</f>
        <v>N</v>
      </c>
    </row>
    <row r="882" spans="1:28" s="11" customFormat="1" x14ac:dyDescent="0.25">
      <c r="A882" s="7">
        <v>870</v>
      </c>
      <c r="B882" s="6"/>
      <c r="C882" s="10"/>
      <c r="D882" s="7"/>
      <c r="E882" s="10"/>
      <c r="F882" s="124" t="e">
        <f t="shared" si="26"/>
        <v>#REF!</v>
      </c>
      <c r="G882" s="6"/>
      <c r="AA882" s="11" t="str">
        <f t="shared" si="27"/>
        <v/>
      </c>
      <c r="AB882" s="11" t="str">
        <f>IF(LEN($AA882)=0,"N",IF(LEN($AA882)&gt;1,"Error -- Availability entered in an incorrect format",IF($AA882=#REF!,$AA882,IF($AA882=#REF!,$AA882,IF($AA882=#REF!,$AA882,IF($AA882=#REF!,$AA882,IF($AA882=#REF!,$AA882,IF($AA882=#REF!,$AA882,"Error -- Availability entered in an incorrect format"))))))))</f>
        <v>N</v>
      </c>
    </row>
    <row r="883" spans="1:28" s="11" customFormat="1" x14ac:dyDescent="0.25">
      <c r="A883" s="7">
        <v>871</v>
      </c>
      <c r="B883" s="6"/>
      <c r="C883" s="10"/>
      <c r="D883" s="7"/>
      <c r="E883" s="10"/>
      <c r="F883" s="124" t="e">
        <f t="shared" si="26"/>
        <v>#REF!</v>
      </c>
      <c r="G883" s="6"/>
      <c r="AA883" s="11" t="str">
        <f t="shared" si="27"/>
        <v/>
      </c>
      <c r="AB883" s="11" t="str">
        <f>IF(LEN($AA883)=0,"N",IF(LEN($AA883)&gt;1,"Error -- Availability entered in an incorrect format",IF($AA883=#REF!,$AA883,IF($AA883=#REF!,$AA883,IF($AA883=#REF!,$AA883,IF($AA883=#REF!,$AA883,IF($AA883=#REF!,$AA883,IF($AA883=#REF!,$AA883,"Error -- Availability entered in an incorrect format"))))))))</f>
        <v>N</v>
      </c>
    </row>
    <row r="884" spans="1:28" s="11" customFormat="1" x14ac:dyDescent="0.25">
      <c r="A884" s="7">
        <v>872</v>
      </c>
      <c r="B884" s="6"/>
      <c r="C884" s="10"/>
      <c r="D884" s="7"/>
      <c r="E884" s="10"/>
      <c r="F884" s="124" t="e">
        <f t="shared" si="26"/>
        <v>#REF!</v>
      </c>
      <c r="G884" s="6"/>
      <c r="AA884" s="11" t="str">
        <f t="shared" si="27"/>
        <v/>
      </c>
      <c r="AB884" s="11" t="str">
        <f>IF(LEN($AA884)=0,"N",IF(LEN($AA884)&gt;1,"Error -- Availability entered in an incorrect format",IF($AA884=#REF!,$AA884,IF($AA884=#REF!,$AA884,IF($AA884=#REF!,$AA884,IF($AA884=#REF!,$AA884,IF($AA884=#REF!,$AA884,IF($AA884=#REF!,$AA884,"Error -- Availability entered in an incorrect format"))))))))</f>
        <v>N</v>
      </c>
    </row>
    <row r="885" spans="1:28" s="11" customFormat="1" x14ac:dyDescent="0.25">
      <c r="A885" s="7">
        <v>873</v>
      </c>
      <c r="B885" s="6"/>
      <c r="C885" s="10"/>
      <c r="D885" s="7"/>
      <c r="E885" s="10"/>
      <c r="F885" s="124" t="e">
        <f t="shared" si="26"/>
        <v>#REF!</v>
      </c>
      <c r="G885" s="6"/>
      <c r="AA885" s="11" t="str">
        <f t="shared" si="27"/>
        <v/>
      </c>
      <c r="AB885" s="11" t="str">
        <f>IF(LEN($AA885)=0,"N",IF(LEN($AA885)&gt;1,"Error -- Availability entered in an incorrect format",IF($AA885=#REF!,$AA885,IF($AA885=#REF!,$AA885,IF($AA885=#REF!,$AA885,IF($AA885=#REF!,$AA885,IF($AA885=#REF!,$AA885,IF($AA885=#REF!,$AA885,"Error -- Availability entered in an incorrect format"))))))))</f>
        <v>N</v>
      </c>
    </row>
    <row r="886" spans="1:28" s="11" customFormat="1" x14ac:dyDescent="0.25">
      <c r="A886" s="7">
        <v>874</v>
      </c>
      <c r="B886" s="6"/>
      <c r="C886" s="10"/>
      <c r="D886" s="7"/>
      <c r="E886" s="10"/>
      <c r="F886" s="124" t="e">
        <f t="shared" si="26"/>
        <v>#REF!</v>
      </c>
      <c r="G886" s="6"/>
      <c r="AA886" s="11" t="str">
        <f t="shared" si="27"/>
        <v/>
      </c>
      <c r="AB886" s="11" t="str">
        <f>IF(LEN($AA886)=0,"N",IF(LEN($AA886)&gt;1,"Error -- Availability entered in an incorrect format",IF($AA886=#REF!,$AA886,IF($AA886=#REF!,$AA886,IF($AA886=#REF!,$AA886,IF($AA886=#REF!,$AA886,IF($AA886=#REF!,$AA886,IF($AA886=#REF!,$AA886,"Error -- Availability entered in an incorrect format"))))))))</f>
        <v>N</v>
      </c>
    </row>
    <row r="887" spans="1:28" s="11" customFormat="1" x14ac:dyDescent="0.25">
      <c r="A887" s="7">
        <v>875</v>
      </c>
      <c r="B887" s="6"/>
      <c r="C887" s="10"/>
      <c r="D887" s="7"/>
      <c r="E887" s="10"/>
      <c r="F887" s="124" t="e">
        <f t="shared" si="26"/>
        <v>#REF!</v>
      </c>
      <c r="G887" s="6"/>
      <c r="AA887" s="11" t="str">
        <f t="shared" si="27"/>
        <v/>
      </c>
      <c r="AB887" s="11" t="str">
        <f>IF(LEN($AA887)=0,"N",IF(LEN($AA887)&gt;1,"Error -- Availability entered in an incorrect format",IF($AA887=#REF!,$AA887,IF($AA887=#REF!,$AA887,IF($AA887=#REF!,$AA887,IF($AA887=#REF!,$AA887,IF($AA887=#REF!,$AA887,IF($AA887=#REF!,$AA887,"Error -- Availability entered in an incorrect format"))))))))</f>
        <v>N</v>
      </c>
    </row>
    <row r="888" spans="1:28" s="11" customFormat="1" x14ac:dyDescent="0.25">
      <c r="A888" s="7">
        <v>876</v>
      </c>
      <c r="B888" s="6"/>
      <c r="C888" s="10"/>
      <c r="D888" s="7"/>
      <c r="E888" s="10"/>
      <c r="F888" s="124" t="e">
        <f t="shared" si="26"/>
        <v>#REF!</v>
      </c>
      <c r="G888" s="6"/>
      <c r="AA888" s="11" t="str">
        <f t="shared" si="27"/>
        <v/>
      </c>
      <c r="AB888" s="11" t="str">
        <f>IF(LEN($AA888)=0,"N",IF(LEN($AA888)&gt;1,"Error -- Availability entered in an incorrect format",IF($AA888=#REF!,$AA888,IF($AA888=#REF!,$AA888,IF($AA888=#REF!,$AA888,IF($AA888=#REF!,$AA888,IF($AA888=#REF!,$AA888,IF($AA888=#REF!,$AA888,"Error -- Availability entered in an incorrect format"))))))))</f>
        <v>N</v>
      </c>
    </row>
    <row r="889" spans="1:28" s="11" customFormat="1" x14ac:dyDescent="0.25">
      <c r="A889" s="7">
        <v>877</v>
      </c>
      <c r="B889" s="6"/>
      <c r="C889" s="10"/>
      <c r="D889" s="7"/>
      <c r="E889" s="10"/>
      <c r="F889" s="124" t="e">
        <f t="shared" si="26"/>
        <v>#REF!</v>
      </c>
      <c r="G889" s="6"/>
      <c r="AA889" s="11" t="str">
        <f t="shared" si="27"/>
        <v/>
      </c>
      <c r="AB889" s="11" t="str">
        <f>IF(LEN($AA889)=0,"N",IF(LEN($AA889)&gt;1,"Error -- Availability entered in an incorrect format",IF($AA889=#REF!,$AA889,IF($AA889=#REF!,$AA889,IF($AA889=#REF!,$AA889,IF($AA889=#REF!,$AA889,IF($AA889=#REF!,$AA889,IF($AA889=#REF!,$AA889,"Error -- Availability entered in an incorrect format"))))))))</f>
        <v>N</v>
      </c>
    </row>
    <row r="890" spans="1:28" s="11" customFormat="1" x14ac:dyDescent="0.25">
      <c r="A890" s="7">
        <v>878</v>
      </c>
      <c r="B890" s="6"/>
      <c r="C890" s="10"/>
      <c r="D890" s="7"/>
      <c r="E890" s="10"/>
      <c r="F890" s="124" t="e">
        <f t="shared" si="26"/>
        <v>#REF!</v>
      </c>
      <c r="G890" s="6"/>
      <c r="AA890" s="11" t="str">
        <f t="shared" si="27"/>
        <v/>
      </c>
      <c r="AB890" s="11" t="str">
        <f>IF(LEN($AA890)=0,"N",IF(LEN($AA890)&gt;1,"Error -- Availability entered in an incorrect format",IF($AA890=#REF!,$AA890,IF($AA890=#REF!,$AA890,IF($AA890=#REF!,$AA890,IF($AA890=#REF!,$AA890,IF($AA890=#REF!,$AA890,IF($AA890=#REF!,$AA890,"Error -- Availability entered in an incorrect format"))))))))</f>
        <v>N</v>
      </c>
    </row>
    <row r="891" spans="1:28" s="11" customFormat="1" x14ac:dyDescent="0.25">
      <c r="A891" s="7">
        <v>879</v>
      </c>
      <c r="B891" s="6"/>
      <c r="C891" s="10"/>
      <c r="D891" s="7"/>
      <c r="E891" s="10"/>
      <c r="F891" s="124" t="e">
        <f t="shared" si="26"/>
        <v>#REF!</v>
      </c>
      <c r="G891" s="6"/>
      <c r="AA891" s="11" t="str">
        <f t="shared" si="27"/>
        <v/>
      </c>
      <c r="AB891" s="11" t="str">
        <f>IF(LEN($AA891)=0,"N",IF(LEN($AA891)&gt;1,"Error -- Availability entered in an incorrect format",IF($AA891=#REF!,$AA891,IF($AA891=#REF!,$AA891,IF($AA891=#REF!,$AA891,IF($AA891=#REF!,$AA891,IF($AA891=#REF!,$AA891,IF($AA891=#REF!,$AA891,"Error -- Availability entered in an incorrect format"))))))))</f>
        <v>N</v>
      </c>
    </row>
    <row r="892" spans="1:28" s="11" customFormat="1" x14ac:dyDescent="0.25">
      <c r="A892" s="7">
        <v>880</v>
      </c>
      <c r="B892" s="6"/>
      <c r="C892" s="10"/>
      <c r="D892" s="7"/>
      <c r="E892" s="10"/>
      <c r="F892" s="124" t="e">
        <f t="shared" si="26"/>
        <v>#REF!</v>
      </c>
      <c r="G892" s="6"/>
      <c r="AA892" s="11" t="str">
        <f t="shared" si="27"/>
        <v/>
      </c>
      <c r="AB892" s="11" t="str">
        <f>IF(LEN($AA892)=0,"N",IF(LEN($AA892)&gt;1,"Error -- Availability entered in an incorrect format",IF($AA892=#REF!,$AA892,IF($AA892=#REF!,$AA892,IF($AA892=#REF!,$AA892,IF($AA892=#REF!,$AA892,IF($AA892=#REF!,$AA892,IF($AA892=#REF!,$AA892,"Error -- Availability entered in an incorrect format"))))))))</f>
        <v>N</v>
      </c>
    </row>
    <row r="893" spans="1:28" s="11" customFormat="1" x14ac:dyDescent="0.25">
      <c r="A893" s="7">
        <v>881</v>
      </c>
      <c r="B893" s="6"/>
      <c r="C893" s="10"/>
      <c r="D893" s="7"/>
      <c r="E893" s="10"/>
      <c r="F893" s="124" t="e">
        <f t="shared" si="26"/>
        <v>#REF!</v>
      </c>
      <c r="G893" s="6"/>
      <c r="AA893" s="11" t="str">
        <f t="shared" si="27"/>
        <v/>
      </c>
      <c r="AB893" s="11" t="str">
        <f>IF(LEN($AA893)=0,"N",IF(LEN($AA893)&gt;1,"Error -- Availability entered in an incorrect format",IF($AA893=#REF!,$AA893,IF($AA893=#REF!,$AA893,IF($AA893=#REF!,$AA893,IF($AA893=#REF!,$AA893,IF($AA893=#REF!,$AA893,IF($AA893=#REF!,$AA893,"Error -- Availability entered in an incorrect format"))))))))</f>
        <v>N</v>
      </c>
    </row>
    <row r="894" spans="1:28" s="11" customFormat="1" x14ac:dyDescent="0.25">
      <c r="A894" s="7">
        <v>882</v>
      </c>
      <c r="B894" s="6"/>
      <c r="C894" s="10"/>
      <c r="D894" s="7"/>
      <c r="E894" s="10"/>
      <c r="F894" s="124" t="e">
        <f t="shared" si="26"/>
        <v>#REF!</v>
      </c>
      <c r="G894" s="6"/>
      <c r="AA894" s="11" t="str">
        <f t="shared" si="27"/>
        <v/>
      </c>
      <c r="AB894" s="11" t="str">
        <f>IF(LEN($AA894)=0,"N",IF(LEN($AA894)&gt;1,"Error -- Availability entered in an incorrect format",IF($AA894=#REF!,$AA894,IF($AA894=#REF!,$AA894,IF($AA894=#REF!,$AA894,IF($AA894=#REF!,$AA894,IF($AA894=#REF!,$AA894,IF($AA894=#REF!,$AA894,"Error -- Availability entered in an incorrect format"))))))))</f>
        <v>N</v>
      </c>
    </row>
    <row r="895" spans="1:28" s="11" customFormat="1" x14ac:dyDescent="0.25">
      <c r="A895" s="7">
        <v>883</v>
      </c>
      <c r="B895" s="6"/>
      <c r="C895" s="10"/>
      <c r="D895" s="7"/>
      <c r="E895" s="10"/>
      <c r="F895" s="124" t="e">
        <f t="shared" si="26"/>
        <v>#REF!</v>
      </c>
      <c r="G895" s="6"/>
      <c r="AA895" s="11" t="str">
        <f t="shared" si="27"/>
        <v/>
      </c>
      <c r="AB895" s="11" t="str">
        <f>IF(LEN($AA895)=0,"N",IF(LEN($AA895)&gt;1,"Error -- Availability entered in an incorrect format",IF($AA895=#REF!,$AA895,IF($AA895=#REF!,$AA895,IF($AA895=#REF!,$AA895,IF($AA895=#REF!,$AA895,IF($AA895=#REF!,$AA895,IF($AA895=#REF!,$AA895,"Error -- Availability entered in an incorrect format"))))))))</f>
        <v>N</v>
      </c>
    </row>
    <row r="896" spans="1:28" s="11" customFormat="1" x14ac:dyDescent="0.25">
      <c r="A896" s="7">
        <v>884</v>
      </c>
      <c r="B896" s="6"/>
      <c r="C896" s="10"/>
      <c r="D896" s="7"/>
      <c r="E896" s="10"/>
      <c r="F896" s="124" t="e">
        <f t="shared" si="26"/>
        <v>#REF!</v>
      </c>
      <c r="G896" s="6"/>
      <c r="AA896" s="11" t="str">
        <f t="shared" si="27"/>
        <v/>
      </c>
      <c r="AB896" s="11" t="str">
        <f>IF(LEN($AA896)=0,"N",IF(LEN($AA896)&gt;1,"Error -- Availability entered in an incorrect format",IF($AA896=#REF!,$AA896,IF($AA896=#REF!,$AA896,IF($AA896=#REF!,$AA896,IF($AA896=#REF!,$AA896,IF($AA896=#REF!,$AA896,IF($AA896=#REF!,$AA896,"Error -- Availability entered in an incorrect format"))))))))</f>
        <v>N</v>
      </c>
    </row>
    <row r="897" spans="1:28" s="11" customFormat="1" x14ac:dyDescent="0.25">
      <c r="A897" s="7">
        <v>885</v>
      </c>
      <c r="B897" s="6"/>
      <c r="C897" s="10"/>
      <c r="D897" s="7"/>
      <c r="E897" s="10"/>
      <c r="F897" s="124" t="e">
        <f t="shared" si="26"/>
        <v>#REF!</v>
      </c>
      <c r="G897" s="6"/>
      <c r="AA897" s="11" t="str">
        <f t="shared" si="27"/>
        <v/>
      </c>
      <c r="AB897" s="11" t="str">
        <f>IF(LEN($AA897)=0,"N",IF(LEN($AA897)&gt;1,"Error -- Availability entered in an incorrect format",IF($AA897=#REF!,$AA897,IF($AA897=#REF!,$AA897,IF($AA897=#REF!,$AA897,IF($AA897=#REF!,$AA897,IF($AA897=#REF!,$AA897,IF($AA897=#REF!,$AA897,"Error -- Availability entered in an incorrect format"))))))))</f>
        <v>N</v>
      </c>
    </row>
    <row r="898" spans="1:28" s="11" customFormat="1" x14ac:dyDescent="0.25">
      <c r="A898" s="7">
        <v>886</v>
      </c>
      <c r="B898" s="6"/>
      <c r="C898" s="10"/>
      <c r="D898" s="7"/>
      <c r="E898" s="10"/>
      <c r="F898" s="124" t="e">
        <f t="shared" si="26"/>
        <v>#REF!</v>
      </c>
      <c r="G898" s="6"/>
      <c r="AA898" s="11" t="str">
        <f t="shared" si="27"/>
        <v/>
      </c>
      <c r="AB898" s="11" t="str">
        <f>IF(LEN($AA898)=0,"N",IF(LEN($AA898)&gt;1,"Error -- Availability entered in an incorrect format",IF($AA898=#REF!,$AA898,IF($AA898=#REF!,$AA898,IF($AA898=#REF!,$AA898,IF($AA898=#REF!,$AA898,IF($AA898=#REF!,$AA898,IF($AA898=#REF!,$AA898,"Error -- Availability entered in an incorrect format"))))))))</f>
        <v>N</v>
      </c>
    </row>
    <row r="899" spans="1:28" s="11" customFormat="1" x14ac:dyDescent="0.25">
      <c r="A899" s="7">
        <v>887</v>
      </c>
      <c r="B899" s="6"/>
      <c r="C899" s="10"/>
      <c r="D899" s="7"/>
      <c r="E899" s="10"/>
      <c r="F899" s="124" t="e">
        <f t="shared" si="26"/>
        <v>#REF!</v>
      </c>
      <c r="G899" s="6"/>
      <c r="AA899" s="11" t="str">
        <f t="shared" si="27"/>
        <v/>
      </c>
      <c r="AB899" s="11" t="str">
        <f>IF(LEN($AA899)=0,"N",IF(LEN($AA899)&gt;1,"Error -- Availability entered in an incorrect format",IF($AA899=#REF!,$AA899,IF($AA899=#REF!,$AA899,IF($AA899=#REF!,$AA899,IF($AA899=#REF!,$AA899,IF($AA899=#REF!,$AA899,IF($AA899=#REF!,$AA899,"Error -- Availability entered in an incorrect format"))))))))</f>
        <v>N</v>
      </c>
    </row>
    <row r="900" spans="1:28" s="11" customFormat="1" x14ac:dyDescent="0.25">
      <c r="A900" s="7">
        <v>888</v>
      </c>
      <c r="B900" s="6"/>
      <c r="C900" s="10"/>
      <c r="D900" s="7"/>
      <c r="E900" s="10"/>
      <c r="F900" s="124" t="e">
        <f t="shared" si="26"/>
        <v>#REF!</v>
      </c>
      <c r="G900" s="6"/>
      <c r="AA900" s="11" t="str">
        <f t="shared" si="27"/>
        <v/>
      </c>
      <c r="AB900" s="11" t="str">
        <f>IF(LEN($AA900)=0,"N",IF(LEN($AA900)&gt;1,"Error -- Availability entered in an incorrect format",IF($AA900=#REF!,$AA900,IF($AA900=#REF!,$AA900,IF($AA900=#REF!,$AA900,IF($AA900=#REF!,$AA900,IF($AA900=#REF!,$AA900,IF($AA900=#REF!,$AA900,"Error -- Availability entered in an incorrect format"))))))))</f>
        <v>N</v>
      </c>
    </row>
    <row r="901" spans="1:28" s="11" customFormat="1" x14ac:dyDescent="0.25">
      <c r="A901" s="7">
        <v>889</v>
      </c>
      <c r="B901" s="6"/>
      <c r="C901" s="10"/>
      <c r="D901" s="7"/>
      <c r="E901" s="10"/>
      <c r="F901" s="124" t="e">
        <f t="shared" si="26"/>
        <v>#REF!</v>
      </c>
      <c r="G901" s="6"/>
      <c r="AA901" s="11" t="str">
        <f t="shared" si="27"/>
        <v/>
      </c>
      <c r="AB901" s="11" t="str">
        <f>IF(LEN($AA901)=0,"N",IF(LEN($AA901)&gt;1,"Error -- Availability entered in an incorrect format",IF($AA901=#REF!,$AA901,IF($AA901=#REF!,$AA901,IF($AA901=#REF!,$AA901,IF($AA901=#REF!,$AA901,IF($AA901=#REF!,$AA901,IF($AA901=#REF!,$AA901,"Error -- Availability entered in an incorrect format"))))))))</f>
        <v>N</v>
      </c>
    </row>
    <row r="902" spans="1:28" s="11" customFormat="1" x14ac:dyDescent="0.25">
      <c r="A902" s="7">
        <v>890</v>
      </c>
      <c r="B902" s="6"/>
      <c r="C902" s="10"/>
      <c r="D902" s="7"/>
      <c r="E902" s="10"/>
      <c r="F902" s="124" t="e">
        <f t="shared" si="26"/>
        <v>#REF!</v>
      </c>
      <c r="G902" s="6"/>
      <c r="AA902" s="11" t="str">
        <f t="shared" si="27"/>
        <v/>
      </c>
      <c r="AB902" s="11" t="str">
        <f>IF(LEN($AA902)=0,"N",IF(LEN($AA902)&gt;1,"Error -- Availability entered in an incorrect format",IF($AA902=#REF!,$AA902,IF($AA902=#REF!,$AA902,IF($AA902=#REF!,$AA902,IF($AA902=#REF!,$AA902,IF($AA902=#REF!,$AA902,IF($AA902=#REF!,$AA902,"Error -- Availability entered in an incorrect format"))))))))</f>
        <v>N</v>
      </c>
    </row>
    <row r="903" spans="1:28" s="11" customFormat="1" x14ac:dyDescent="0.25">
      <c r="A903" s="7">
        <v>891</v>
      </c>
      <c r="B903" s="6"/>
      <c r="C903" s="10"/>
      <c r="D903" s="7"/>
      <c r="E903" s="10"/>
      <c r="F903" s="124" t="e">
        <f t="shared" si="26"/>
        <v>#REF!</v>
      </c>
      <c r="G903" s="6"/>
      <c r="AA903" s="11" t="str">
        <f t="shared" si="27"/>
        <v/>
      </c>
      <c r="AB903" s="11" t="str">
        <f>IF(LEN($AA903)=0,"N",IF(LEN($AA903)&gt;1,"Error -- Availability entered in an incorrect format",IF($AA903=#REF!,$AA903,IF($AA903=#REF!,$AA903,IF($AA903=#REF!,$AA903,IF($AA903=#REF!,$AA903,IF($AA903=#REF!,$AA903,IF($AA903=#REF!,$AA903,"Error -- Availability entered in an incorrect format"))))))))</f>
        <v>N</v>
      </c>
    </row>
    <row r="904" spans="1:28" s="11" customFormat="1" x14ac:dyDescent="0.25">
      <c r="A904" s="7">
        <v>892</v>
      </c>
      <c r="B904" s="6"/>
      <c r="C904" s="10"/>
      <c r="D904" s="7"/>
      <c r="E904" s="10"/>
      <c r="F904" s="124" t="e">
        <f t="shared" si="26"/>
        <v>#REF!</v>
      </c>
      <c r="G904" s="6"/>
      <c r="AA904" s="11" t="str">
        <f t="shared" si="27"/>
        <v/>
      </c>
      <c r="AB904" s="11" t="str">
        <f>IF(LEN($AA904)=0,"N",IF(LEN($AA904)&gt;1,"Error -- Availability entered in an incorrect format",IF($AA904=#REF!,$AA904,IF($AA904=#REF!,$AA904,IF($AA904=#REF!,$AA904,IF($AA904=#REF!,$AA904,IF($AA904=#REF!,$AA904,IF($AA904=#REF!,$AA904,"Error -- Availability entered in an incorrect format"))))))))</f>
        <v>N</v>
      </c>
    </row>
    <row r="905" spans="1:28" s="11" customFormat="1" x14ac:dyDescent="0.25">
      <c r="A905" s="7">
        <v>893</v>
      </c>
      <c r="B905" s="6"/>
      <c r="C905" s="10"/>
      <c r="D905" s="7"/>
      <c r="E905" s="10"/>
      <c r="F905" s="124" t="e">
        <f t="shared" si="26"/>
        <v>#REF!</v>
      </c>
      <c r="G905" s="6"/>
      <c r="AA905" s="11" t="str">
        <f t="shared" si="27"/>
        <v/>
      </c>
      <c r="AB905" s="11" t="str">
        <f>IF(LEN($AA905)=0,"N",IF(LEN($AA905)&gt;1,"Error -- Availability entered in an incorrect format",IF($AA905=#REF!,$AA905,IF($AA905=#REF!,$AA905,IF($AA905=#REF!,$AA905,IF($AA905=#REF!,$AA905,IF($AA905=#REF!,$AA905,IF($AA905=#REF!,$AA905,"Error -- Availability entered in an incorrect format"))))))))</f>
        <v>N</v>
      </c>
    </row>
    <row r="906" spans="1:28" s="11" customFormat="1" x14ac:dyDescent="0.25">
      <c r="A906" s="7">
        <v>894</v>
      </c>
      <c r="B906" s="6"/>
      <c r="C906" s="10"/>
      <c r="D906" s="7"/>
      <c r="E906" s="10"/>
      <c r="F906" s="124" t="e">
        <f t="shared" si="26"/>
        <v>#REF!</v>
      </c>
      <c r="G906" s="6"/>
      <c r="AA906" s="11" t="str">
        <f t="shared" si="27"/>
        <v/>
      </c>
      <c r="AB906" s="11" t="str">
        <f>IF(LEN($AA906)=0,"N",IF(LEN($AA906)&gt;1,"Error -- Availability entered in an incorrect format",IF($AA906=#REF!,$AA906,IF($AA906=#REF!,$AA906,IF($AA906=#REF!,$AA906,IF($AA906=#REF!,$AA906,IF($AA906=#REF!,$AA906,IF($AA906=#REF!,$AA906,"Error -- Availability entered in an incorrect format"))))))))</f>
        <v>N</v>
      </c>
    </row>
    <row r="907" spans="1:28" s="11" customFormat="1" x14ac:dyDescent="0.25">
      <c r="A907" s="7">
        <v>895</v>
      </c>
      <c r="B907" s="6"/>
      <c r="C907" s="10"/>
      <c r="D907" s="7"/>
      <c r="E907" s="10"/>
      <c r="F907" s="124" t="e">
        <f t="shared" si="26"/>
        <v>#REF!</v>
      </c>
      <c r="G907" s="6"/>
      <c r="AA907" s="11" t="str">
        <f t="shared" si="27"/>
        <v/>
      </c>
      <c r="AB907" s="11" t="str">
        <f>IF(LEN($AA907)=0,"N",IF(LEN($AA907)&gt;1,"Error -- Availability entered in an incorrect format",IF($AA907=#REF!,$AA907,IF($AA907=#REF!,$AA907,IF($AA907=#REF!,$AA907,IF($AA907=#REF!,$AA907,IF($AA907=#REF!,$AA907,IF($AA907=#REF!,$AA907,"Error -- Availability entered in an incorrect format"))))))))</f>
        <v>N</v>
      </c>
    </row>
    <row r="908" spans="1:28" s="11" customFormat="1" x14ac:dyDescent="0.25">
      <c r="A908" s="7">
        <v>896</v>
      </c>
      <c r="B908" s="6"/>
      <c r="C908" s="10"/>
      <c r="D908" s="7"/>
      <c r="E908" s="10"/>
      <c r="F908" s="124" t="e">
        <f t="shared" si="26"/>
        <v>#REF!</v>
      </c>
      <c r="G908" s="6"/>
      <c r="AA908" s="11" t="str">
        <f t="shared" si="27"/>
        <v/>
      </c>
      <c r="AB908" s="11" t="str">
        <f>IF(LEN($AA908)=0,"N",IF(LEN($AA908)&gt;1,"Error -- Availability entered in an incorrect format",IF($AA908=#REF!,$AA908,IF($AA908=#REF!,$AA908,IF($AA908=#REF!,$AA908,IF($AA908=#REF!,$AA908,IF($AA908=#REF!,$AA908,IF($AA908=#REF!,$AA908,"Error -- Availability entered in an incorrect format"))))))))</f>
        <v>N</v>
      </c>
    </row>
    <row r="909" spans="1:28" s="11" customFormat="1" x14ac:dyDescent="0.25">
      <c r="A909" s="7">
        <v>897</v>
      </c>
      <c r="B909" s="6"/>
      <c r="C909" s="10"/>
      <c r="D909" s="7"/>
      <c r="E909" s="10"/>
      <c r="F909" s="124" t="e">
        <f t="shared" si="26"/>
        <v>#REF!</v>
      </c>
      <c r="G909" s="6"/>
      <c r="AA909" s="11" t="str">
        <f t="shared" si="27"/>
        <v/>
      </c>
      <c r="AB909" s="11" t="str">
        <f>IF(LEN($AA909)=0,"N",IF(LEN($AA909)&gt;1,"Error -- Availability entered in an incorrect format",IF($AA909=#REF!,$AA909,IF($AA909=#REF!,$AA909,IF($AA909=#REF!,$AA909,IF($AA909=#REF!,$AA909,IF($AA909=#REF!,$AA909,IF($AA909=#REF!,$AA909,"Error -- Availability entered in an incorrect format"))))))))</f>
        <v>N</v>
      </c>
    </row>
    <row r="910" spans="1:28" s="11" customFormat="1" x14ac:dyDescent="0.25">
      <c r="A910" s="7">
        <v>898</v>
      </c>
      <c r="B910" s="6"/>
      <c r="C910" s="10"/>
      <c r="D910" s="7"/>
      <c r="E910" s="10"/>
      <c r="F910" s="124" t="e">
        <f t="shared" ref="F910:F973" si="28">IF($D$10=$A$9,"N/A",$D$10)</f>
        <v>#REF!</v>
      </c>
      <c r="G910" s="6"/>
      <c r="AA910" s="11" t="str">
        <f t="shared" ref="AA910:AA973" si="29">TRIM($D910)</f>
        <v/>
      </c>
      <c r="AB910" s="11" t="str">
        <f>IF(LEN($AA910)=0,"N",IF(LEN($AA910)&gt;1,"Error -- Availability entered in an incorrect format",IF($AA910=#REF!,$AA910,IF($AA910=#REF!,$AA910,IF($AA910=#REF!,$AA910,IF($AA910=#REF!,$AA910,IF($AA910=#REF!,$AA910,IF($AA910=#REF!,$AA910,"Error -- Availability entered in an incorrect format"))))))))</f>
        <v>N</v>
      </c>
    </row>
    <row r="911" spans="1:28" s="11" customFormat="1" x14ac:dyDescent="0.25">
      <c r="A911" s="7">
        <v>899</v>
      </c>
      <c r="B911" s="6"/>
      <c r="C911" s="10"/>
      <c r="D911" s="7"/>
      <c r="E911" s="10"/>
      <c r="F911" s="124" t="e">
        <f t="shared" si="28"/>
        <v>#REF!</v>
      </c>
      <c r="G911" s="6"/>
      <c r="AA911" s="11" t="str">
        <f t="shared" si="29"/>
        <v/>
      </c>
      <c r="AB911" s="11" t="str">
        <f>IF(LEN($AA911)=0,"N",IF(LEN($AA911)&gt;1,"Error -- Availability entered in an incorrect format",IF($AA911=#REF!,$AA911,IF($AA911=#REF!,$AA911,IF($AA911=#REF!,$AA911,IF($AA911=#REF!,$AA911,IF($AA911=#REF!,$AA911,IF($AA911=#REF!,$AA911,"Error -- Availability entered in an incorrect format"))))))))</f>
        <v>N</v>
      </c>
    </row>
    <row r="912" spans="1:28" s="11" customFormat="1" x14ac:dyDescent="0.25">
      <c r="A912" s="7">
        <v>900</v>
      </c>
      <c r="B912" s="6"/>
      <c r="C912" s="10"/>
      <c r="D912" s="7"/>
      <c r="E912" s="10"/>
      <c r="F912" s="124" t="e">
        <f t="shared" si="28"/>
        <v>#REF!</v>
      </c>
      <c r="G912" s="6"/>
      <c r="AA912" s="11" t="str">
        <f t="shared" si="29"/>
        <v/>
      </c>
      <c r="AB912" s="11" t="str">
        <f>IF(LEN($AA912)=0,"N",IF(LEN($AA912)&gt;1,"Error -- Availability entered in an incorrect format",IF($AA912=#REF!,$AA912,IF($AA912=#REF!,$AA912,IF($AA912=#REF!,$AA912,IF($AA912=#REF!,$AA912,IF($AA912=#REF!,$AA912,IF($AA912=#REF!,$AA912,"Error -- Availability entered in an incorrect format"))))))))</f>
        <v>N</v>
      </c>
    </row>
    <row r="913" spans="1:28" s="11" customFormat="1" x14ac:dyDescent="0.25">
      <c r="A913" s="7">
        <v>901</v>
      </c>
      <c r="B913" s="6"/>
      <c r="C913" s="10"/>
      <c r="D913" s="7"/>
      <c r="E913" s="10"/>
      <c r="F913" s="124" t="e">
        <f t="shared" si="28"/>
        <v>#REF!</v>
      </c>
      <c r="G913" s="6"/>
      <c r="AA913" s="11" t="str">
        <f t="shared" si="29"/>
        <v/>
      </c>
      <c r="AB913" s="11" t="str">
        <f>IF(LEN($AA913)=0,"N",IF(LEN($AA913)&gt;1,"Error -- Availability entered in an incorrect format",IF($AA913=#REF!,$AA913,IF($AA913=#REF!,$AA913,IF($AA913=#REF!,$AA913,IF($AA913=#REF!,$AA913,IF($AA913=#REF!,$AA913,IF($AA913=#REF!,$AA913,"Error -- Availability entered in an incorrect format"))))))))</f>
        <v>N</v>
      </c>
    </row>
    <row r="914" spans="1:28" s="11" customFormat="1" x14ac:dyDescent="0.25">
      <c r="A914" s="7">
        <v>902</v>
      </c>
      <c r="B914" s="6"/>
      <c r="C914" s="10"/>
      <c r="D914" s="7"/>
      <c r="E914" s="10"/>
      <c r="F914" s="124" t="e">
        <f t="shared" si="28"/>
        <v>#REF!</v>
      </c>
      <c r="G914" s="6"/>
      <c r="AA914" s="11" t="str">
        <f t="shared" si="29"/>
        <v/>
      </c>
      <c r="AB914" s="11" t="str">
        <f>IF(LEN($AA914)=0,"N",IF(LEN($AA914)&gt;1,"Error -- Availability entered in an incorrect format",IF($AA914=#REF!,$AA914,IF($AA914=#REF!,$AA914,IF($AA914=#REF!,$AA914,IF($AA914=#REF!,$AA914,IF($AA914=#REF!,$AA914,IF($AA914=#REF!,$AA914,"Error -- Availability entered in an incorrect format"))))))))</f>
        <v>N</v>
      </c>
    </row>
    <row r="915" spans="1:28" s="11" customFormat="1" x14ac:dyDescent="0.25">
      <c r="A915" s="7">
        <v>903</v>
      </c>
      <c r="B915" s="6"/>
      <c r="C915" s="10"/>
      <c r="D915" s="7"/>
      <c r="E915" s="10"/>
      <c r="F915" s="124" t="e">
        <f t="shared" si="28"/>
        <v>#REF!</v>
      </c>
      <c r="G915" s="6"/>
      <c r="AA915" s="11" t="str">
        <f t="shared" si="29"/>
        <v/>
      </c>
      <c r="AB915" s="11" t="str">
        <f>IF(LEN($AA915)=0,"N",IF(LEN($AA915)&gt;1,"Error -- Availability entered in an incorrect format",IF($AA915=#REF!,$AA915,IF($AA915=#REF!,$AA915,IF($AA915=#REF!,$AA915,IF($AA915=#REF!,$AA915,IF($AA915=#REF!,$AA915,IF($AA915=#REF!,$AA915,"Error -- Availability entered in an incorrect format"))))))))</f>
        <v>N</v>
      </c>
    </row>
    <row r="916" spans="1:28" s="11" customFormat="1" x14ac:dyDescent="0.25">
      <c r="A916" s="7">
        <v>904</v>
      </c>
      <c r="B916" s="6"/>
      <c r="C916" s="10"/>
      <c r="D916" s="7"/>
      <c r="E916" s="10"/>
      <c r="F916" s="124" t="e">
        <f t="shared" si="28"/>
        <v>#REF!</v>
      </c>
      <c r="G916" s="6"/>
      <c r="AA916" s="11" t="str">
        <f t="shared" si="29"/>
        <v/>
      </c>
      <c r="AB916" s="11" t="str">
        <f>IF(LEN($AA916)=0,"N",IF(LEN($AA916)&gt;1,"Error -- Availability entered in an incorrect format",IF($AA916=#REF!,$AA916,IF($AA916=#REF!,$AA916,IF($AA916=#REF!,$AA916,IF($AA916=#REF!,$AA916,IF($AA916=#REF!,$AA916,IF($AA916=#REF!,$AA916,"Error -- Availability entered in an incorrect format"))))))))</f>
        <v>N</v>
      </c>
    </row>
    <row r="917" spans="1:28" s="11" customFormat="1" x14ac:dyDescent="0.25">
      <c r="A917" s="7">
        <v>905</v>
      </c>
      <c r="B917" s="6"/>
      <c r="C917" s="10"/>
      <c r="D917" s="7"/>
      <c r="E917" s="10"/>
      <c r="F917" s="124" t="e">
        <f t="shared" si="28"/>
        <v>#REF!</v>
      </c>
      <c r="G917" s="6"/>
      <c r="AA917" s="11" t="str">
        <f t="shared" si="29"/>
        <v/>
      </c>
      <c r="AB917" s="11" t="str">
        <f>IF(LEN($AA917)=0,"N",IF(LEN($AA917)&gt;1,"Error -- Availability entered in an incorrect format",IF($AA917=#REF!,$AA917,IF($AA917=#REF!,$AA917,IF($AA917=#REF!,$AA917,IF($AA917=#REF!,$AA917,IF($AA917=#REF!,$AA917,IF($AA917=#REF!,$AA917,"Error -- Availability entered in an incorrect format"))))))))</f>
        <v>N</v>
      </c>
    </row>
    <row r="918" spans="1:28" s="11" customFormat="1" x14ac:dyDescent="0.25">
      <c r="A918" s="7">
        <v>906</v>
      </c>
      <c r="B918" s="6"/>
      <c r="C918" s="10"/>
      <c r="D918" s="7"/>
      <c r="E918" s="10"/>
      <c r="F918" s="124" t="e">
        <f t="shared" si="28"/>
        <v>#REF!</v>
      </c>
      <c r="G918" s="6"/>
      <c r="AA918" s="11" t="str">
        <f t="shared" si="29"/>
        <v/>
      </c>
      <c r="AB918" s="11" t="str">
        <f>IF(LEN($AA918)=0,"N",IF(LEN($AA918)&gt;1,"Error -- Availability entered in an incorrect format",IF($AA918=#REF!,$AA918,IF($AA918=#REF!,$AA918,IF($AA918=#REF!,$AA918,IF($AA918=#REF!,$AA918,IF($AA918=#REF!,$AA918,IF($AA918=#REF!,$AA918,"Error -- Availability entered in an incorrect format"))))))))</f>
        <v>N</v>
      </c>
    </row>
    <row r="919" spans="1:28" s="11" customFormat="1" x14ac:dyDescent="0.25">
      <c r="A919" s="7">
        <v>907</v>
      </c>
      <c r="B919" s="6"/>
      <c r="C919" s="10"/>
      <c r="D919" s="7"/>
      <c r="E919" s="10"/>
      <c r="F919" s="124" t="e">
        <f t="shared" si="28"/>
        <v>#REF!</v>
      </c>
      <c r="G919" s="6"/>
      <c r="AA919" s="11" t="str">
        <f t="shared" si="29"/>
        <v/>
      </c>
      <c r="AB919" s="11" t="str">
        <f>IF(LEN($AA919)=0,"N",IF(LEN($AA919)&gt;1,"Error -- Availability entered in an incorrect format",IF($AA919=#REF!,$AA919,IF($AA919=#REF!,$AA919,IF($AA919=#REF!,$AA919,IF($AA919=#REF!,$AA919,IF($AA919=#REF!,$AA919,IF($AA919=#REF!,$AA919,"Error -- Availability entered in an incorrect format"))))))))</f>
        <v>N</v>
      </c>
    </row>
    <row r="920" spans="1:28" s="11" customFormat="1" x14ac:dyDescent="0.25">
      <c r="A920" s="7">
        <v>908</v>
      </c>
      <c r="B920" s="6"/>
      <c r="C920" s="10"/>
      <c r="D920" s="7"/>
      <c r="E920" s="10"/>
      <c r="F920" s="124" t="e">
        <f t="shared" si="28"/>
        <v>#REF!</v>
      </c>
      <c r="G920" s="6"/>
      <c r="AA920" s="11" t="str">
        <f t="shared" si="29"/>
        <v/>
      </c>
      <c r="AB920" s="11" t="str">
        <f>IF(LEN($AA920)=0,"N",IF(LEN($AA920)&gt;1,"Error -- Availability entered in an incorrect format",IF($AA920=#REF!,$AA920,IF($AA920=#REF!,$AA920,IF($AA920=#REF!,$AA920,IF($AA920=#REF!,$AA920,IF($AA920=#REF!,$AA920,IF($AA920=#REF!,$AA920,"Error -- Availability entered in an incorrect format"))))))))</f>
        <v>N</v>
      </c>
    </row>
    <row r="921" spans="1:28" s="11" customFormat="1" x14ac:dyDescent="0.25">
      <c r="A921" s="7">
        <v>909</v>
      </c>
      <c r="B921" s="6"/>
      <c r="C921" s="10"/>
      <c r="D921" s="7"/>
      <c r="E921" s="10"/>
      <c r="F921" s="124" t="e">
        <f t="shared" si="28"/>
        <v>#REF!</v>
      </c>
      <c r="G921" s="6"/>
      <c r="AA921" s="11" t="str">
        <f t="shared" si="29"/>
        <v/>
      </c>
      <c r="AB921" s="11" t="str">
        <f>IF(LEN($AA921)=0,"N",IF(LEN($AA921)&gt;1,"Error -- Availability entered in an incorrect format",IF($AA921=#REF!,$AA921,IF($AA921=#REF!,$AA921,IF($AA921=#REF!,$AA921,IF($AA921=#REF!,$AA921,IF($AA921=#REF!,$AA921,IF($AA921=#REF!,$AA921,"Error -- Availability entered in an incorrect format"))))))))</f>
        <v>N</v>
      </c>
    </row>
    <row r="922" spans="1:28" s="11" customFormat="1" x14ac:dyDescent="0.25">
      <c r="A922" s="7">
        <v>910</v>
      </c>
      <c r="B922" s="6"/>
      <c r="C922" s="10"/>
      <c r="D922" s="7"/>
      <c r="E922" s="10"/>
      <c r="F922" s="124" t="e">
        <f t="shared" si="28"/>
        <v>#REF!</v>
      </c>
      <c r="G922" s="6"/>
      <c r="AA922" s="11" t="str">
        <f t="shared" si="29"/>
        <v/>
      </c>
      <c r="AB922" s="11" t="str">
        <f>IF(LEN($AA922)=0,"N",IF(LEN($AA922)&gt;1,"Error -- Availability entered in an incorrect format",IF($AA922=#REF!,$AA922,IF($AA922=#REF!,$AA922,IF($AA922=#REF!,$AA922,IF($AA922=#REF!,$AA922,IF($AA922=#REF!,$AA922,IF($AA922=#REF!,$AA922,"Error -- Availability entered in an incorrect format"))))))))</f>
        <v>N</v>
      </c>
    </row>
    <row r="923" spans="1:28" s="11" customFormat="1" x14ac:dyDescent="0.25">
      <c r="A923" s="7">
        <v>911</v>
      </c>
      <c r="B923" s="6"/>
      <c r="C923" s="10"/>
      <c r="D923" s="7"/>
      <c r="E923" s="10"/>
      <c r="F923" s="124" t="e">
        <f t="shared" si="28"/>
        <v>#REF!</v>
      </c>
      <c r="G923" s="6"/>
      <c r="AA923" s="11" t="str">
        <f t="shared" si="29"/>
        <v/>
      </c>
      <c r="AB923" s="11" t="str">
        <f>IF(LEN($AA923)=0,"N",IF(LEN($AA923)&gt;1,"Error -- Availability entered in an incorrect format",IF($AA923=#REF!,$AA923,IF($AA923=#REF!,$AA923,IF($AA923=#REF!,$AA923,IF($AA923=#REF!,$AA923,IF($AA923=#REF!,$AA923,IF($AA923=#REF!,$AA923,"Error -- Availability entered in an incorrect format"))))))))</f>
        <v>N</v>
      </c>
    </row>
    <row r="924" spans="1:28" s="11" customFormat="1" x14ac:dyDescent="0.25">
      <c r="A924" s="7">
        <v>912</v>
      </c>
      <c r="B924" s="6"/>
      <c r="C924" s="10"/>
      <c r="D924" s="7"/>
      <c r="E924" s="10"/>
      <c r="F924" s="124" t="e">
        <f t="shared" si="28"/>
        <v>#REF!</v>
      </c>
      <c r="G924" s="6"/>
      <c r="AA924" s="11" t="str">
        <f t="shared" si="29"/>
        <v/>
      </c>
      <c r="AB924" s="11" t="str">
        <f>IF(LEN($AA924)=0,"N",IF(LEN($AA924)&gt;1,"Error -- Availability entered in an incorrect format",IF($AA924=#REF!,$AA924,IF($AA924=#REF!,$AA924,IF($AA924=#REF!,$AA924,IF($AA924=#REF!,$AA924,IF($AA924=#REF!,$AA924,IF($AA924=#REF!,$AA924,"Error -- Availability entered in an incorrect format"))))))))</f>
        <v>N</v>
      </c>
    </row>
    <row r="925" spans="1:28" s="11" customFormat="1" x14ac:dyDescent="0.25">
      <c r="A925" s="7">
        <v>913</v>
      </c>
      <c r="B925" s="6"/>
      <c r="C925" s="10"/>
      <c r="D925" s="7"/>
      <c r="E925" s="10"/>
      <c r="F925" s="124" t="e">
        <f t="shared" si="28"/>
        <v>#REF!</v>
      </c>
      <c r="G925" s="6"/>
      <c r="AA925" s="11" t="str">
        <f t="shared" si="29"/>
        <v/>
      </c>
      <c r="AB925" s="11" t="str">
        <f>IF(LEN($AA925)=0,"N",IF(LEN($AA925)&gt;1,"Error -- Availability entered in an incorrect format",IF($AA925=#REF!,$AA925,IF($AA925=#REF!,$AA925,IF($AA925=#REF!,$AA925,IF($AA925=#REF!,$AA925,IF($AA925=#REF!,$AA925,IF($AA925=#REF!,$AA925,"Error -- Availability entered in an incorrect format"))))))))</f>
        <v>N</v>
      </c>
    </row>
    <row r="926" spans="1:28" s="11" customFormat="1" x14ac:dyDescent="0.25">
      <c r="A926" s="7">
        <v>914</v>
      </c>
      <c r="B926" s="6"/>
      <c r="C926" s="10"/>
      <c r="D926" s="7"/>
      <c r="E926" s="10"/>
      <c r="F926" s="124" t="e">
        <f t="shared" si="28"/>
        <v>#REF!</v>
      </c>
      <c r="G926" s="6"/>
      <c r="AA926" s="11" t="str">
        <f t="shared" si="29"/>
        <v/>
      </c>
      <c r="AB926" s="11" t="str">
        <f>IF(LEN($AA926)=0,"N",IF(LEN($AA926)&gt;1,"Error -- Availability entered in an incorrect format",IF($AA926=#REF!,$AA926,IF($AA926=#REF!,$AA926,IF($AA926=#REF!,$AA926,IF($AA926=#REF!,$AA926,IF($AA926=#REF!,$AA926,IF($AA926=#REF!,$AA926,"Error -- Availability entered in an incorrect format"))))))))</f>
        <v>N</v>
      </c>
    </row>
    <row r="927" spans="1:28" s="11" customFormat="1" x14ac:dyDescent="0.25">
      <c r="A927" s="7">
        <v>915</v>
      </c>
      <c r="B927" s="6"/>
      <c r="C927" s="10"/>
      <c r="D927" s="7"/>
      <c r="E927" s="10"/>
      <c r="F927" s="124" t="e">
        <f t="shared" si="28"/>
        <v>#REF!</v>
      </c>
      <c r="G927" s="6"/>
      <c r="AA927" s="11" t="str">
        <f t="shared" si="29"/>
        <v/>
      </c>
      <c r="AB927" s="11" t="str">
        <f>IF(LEN($AA927)=0,"N",IF(LEN($AA927)&gt;1,"Error -- Availability entered in an incorrect format",IF($AA927=#REF!,$AA927,IF($AA927=#REF!,$AA927,IF($AA927=#REF!,$AA927,IF($AA927=#REF!,$AA927,IF($AA927=#REF!,$AA927,IF($AA927=#REF!,$AA927,"Error -- Availability entered in an incorrect format"))))))))</f>
        <v>N</v>
      </c>
    </row>
    <row r="928" spans="1:28" s="11" customFormat="1" x14ac:dyDescent="0.25">
      <c r="A928" s="7">
        <v>916</v>
      </c>
      <c r="B928" s="6"/>
      <c r="C928" s="10"/>
      <c r="D928" s="7"/>
      <c r="E928" s="10"/>
      <c r="F928" s="124" t="e">
        <f t="shared" si="28"/>
        <v>#REF!</v>
      </c>
      <c r="G928" s="6"/>
      <c r="AA928" s="11" t="str">
        <f t="shared" si="29"/>
        <v/>
      </c>
      <c r="AB928" s="11" t="str">
        <f>IF(LEN($AA928)=0,"N",IF(LEN($AA928)&gt;1,"Error -- Availability entered in an incorrect format",IF($AA928=#REF!,$AA928,IF($AA928=#REF!,$AA928,IF($AA928=#REF!,$AA928,IF($AA928=#REF!,$AA928,IF($AA928=#REF!,$AA928,IF($AA928=#REF!,$AA928,"Error -- Availability entered in an incorrect format"))))))))</f>
        <v>N</v>
      </c>
    </row>
    <row r="929" spans="1:28" s="11" customFormat="1" x14ac:dyDescent="0.25">
      <c r="A929" s="7">
        <v>917</v>
      </c>
      <c r="B929" s="6"/>
      <c r="C929" s="10"/>
      <c r="D929" s="7"/>
      <c r="E929" s="10"/>
      <c r="F929" s="124" t="e">
        <f t="shared" si="28"/>
        <v>#REF!</v>
      </c>
      <c r="G929" s="6"/>
      <c r="AA929" s="11" t="str">
        <f t="shared" si="29"/>
        <v/>
      </c>
      <c r="AB929" s="11" t="str">
        <f>IF(LEN($AA929)=0,"N",IF(LEN($AA929)&gt;1,"Error -- Availability entered in an incorrect format",IF($AA929=#REF!,$AA929,IF($AA929=#REF!,$AA929,IF($AA929=#REF!,$AA929,IF($AA929=#REF!,$AA929,IF($AA929=#REF!,$AA929,IF($AA929=#REF!,$AA929,"Error -- Availability entered in an incorrect format"))))))))</f>
        <v>N</v>
      </c>
    </row>
    <row r="930" spans="1:28" s="11" customFormat="1" x14ac:dyDescent="0.25">
      <c r="A930" s="7">
        <v>918</v>
      </c>
      <c r="B930" s="6"/>
      <c r="C930" s="10"/>
      <c r="D930" s="7"/>
      <c r="E930" s="10"/>
      <c r="F930" s="124" t="e">
        <f t="shared" si="28"/>
        <v>#REF!</v>
      </c>
      <c r="G930" s="6"/>
      <c r="AA930" s="11" t="str">
        <f t="shared" si="29"/>
        <v/>
      </c>
      <c r="AB930" s="11" t="str">
        <f>IF(LEN($AA930)=0,"N",IF(LEN($AA930)&gt;1,"Error -- Availability entered in an incorrect format",IF($AA930=#REF!,$AA930,IF($AA930=#REF!,$AA930,IF($AA930=#REF!,$AA930,IF($AA930=#REF!,$AA930,IF($AA930=#REF!,$AA930,IF($AA930=#REF!,$AA930,"Error -- Availability entered in an incorrect format"))))))))</f>
        <v>N</v>
      </c>
    </row>
    <row r="931" spans="1:28" s="11" customFormat="1" x14ac:dyDescent="0.25">
      <c r="A931" s="7">
        <v>919</v>
      </c>
      <c r="B931" s="6"/>
      <c r="C931" s="10"/>
      <c r="D931" s="7"/>
      <c r="E931" s="10"/>
      <c r="F931" s="124" t="e">
        <f t="shared" si="28"/>
        <v>#REF!</v>
      </c>
      <c r="G931" s="6"/>
      <c r="AA931" s="11" t="str">
        <f t="shared" si="29"/>
        <v/>
      </c>
      <c r="AB931" s="11" t="str">
        <f>IF(LEN($AA931)=0,"N",IF(LEN($AA931)&gt;1,"Error -- Availability entered in an incorrect format",IF($AA931=#REF!,$AA931,IF($AA931=#REF!,$AA931,IF($AA931=#REF!,$AA931,IF($AA931=#REF!,$AA931,IF($AA931=#REF!,$AA931,IF($AA931=#REF!,$AA931,"Error -- Availability entered in an incorrect format"))))))))</f>
        <v>N</v>
      </c>
    </row>
    <row r="932" spans="1:28" s="11" customFormat="1" x14ac:dyDescent="0.25">
      <c r="A932" s="7">
        <v>920</v>
      </c>
      <c r="B932" s="6"/>
      <c r="C932" s="10"/>
      <c r="D932" s="7"/>
      <c r="E932" s="10"/>
      <c r="F932" s="124" t="e">
        <f t="shared" si="28"/>
        <v>#REF!</v>
      </c>
      <c r="G932" s="6"/>
      <c r="AA932" s="11" t="str">
        <f t="shared" si="29"/>
        <v/>
      </c>
      <c r="AB932" s="11" t="str">
        <f>IF(LEN($AA932)=0,"N",IF(LEN($AA932)&gt;1,"Error -- Availability entered in an incorrect format",IF($AA932=#REF!,$AA932,IF($AA932=#REF!,$AA932,IF($AA932=#REF!,$AA932,IF($AA932=#REF!,$AA932,IF($AA932=#REF!,$AA932,IF($AA932=#REF!,$AA932,"Error -- Availability entered in an incorrect format"))))))))</f>
        <v>N</v>
      </c>
    </row>
    <row r="933" spans="1:28" s="11" customFormat="1" x14ac:dyDescent="0.25">
      <c r="A933" s="7">
        <v>921</v>
      </c>
      <c r="B933" s="6"/>
      <c r="C933" s="10"/>
      <c r="D933" s="7"/>
      <c r="E933" s="10"/>
      <c r="F933" s="124" t="e">
        <f t="shared" si="28"/>
        <v>#REF!</v>
      </c>
      <c r="G933" s="6"/>
      <c r="AA933" s="11" t="str">
        <f t="shared" si="29"/>
        <v/>
      </c>
      <c r="AB933" s="11" t="str">
        <f>IF(LEN($AA933)=0,"N",IF(LEN($AA933)&gt;1,"Error -- Availability entered in an incorrect format",IF($AA933=#REF!,$AA933,IF($AA933=#REF!,$AA933,IF($AA933=#REF!,$AA933,IF($AA933=#REF!,$AA933,IF($AA933=#REF!,$AA933,IF($AA933=#REF!,$AA933,"Error -- Availability entered in an incorrect format"))))))))</f>
        <v>N</v>
      </c>
    </row>
    <row r="934" spans="1:28" s="11" customFormat="1" x14ac:dyDescent="0.25">
      <c r="A934" s="7">
        <v>922</v>
      </c>
      <c r="B934" s="6"/>
      <c r="C934" s="10"/>
      <c r="D934" s="7"/>
      <c r="E934" s="10"/>
      <c r="F934" s="124" t="e">
        <f t="shared" si="28"/>
        <v>#REF!</v>
      </c>
      <c r="G934" s="6"/>
      <c r="AA934" s="11" t="str">
        <f t="shared" si="29"/>
        <v/>
      </c>
      <c r="AB934" s="11" t="str">
        <f>IF(LEN($AA934)=0,"N",IF(LEN($AA934)&gt;1,"Error -- Availability entered in an incorrect format",IF($AA934=#REF!,$AA934,IF($AA934=#REF!,$AA934,IF($AA934=#REF!,$AA934,IF($AA934=#REF!,$AA934,IF($AA934=#REF!,$AA934,IF($AA934=#REF!,$AA934,"Error -- Availability entered in an incorrect format"))))))))</f>
        <v>N</v>
      </c>
    </row>
    <row r="935" spans="1:28" s="11" customFormat="1" x14ac:dyDescent="0.25">
      <c r="A935" s="7">
        <v>923</v>
      </c>
      <c r="B935" s="6"/>
      <c r="C935" s="10"/>
      <c r="D935" s="7"/>
      <c r="E935" s="10"/>
      <c r="F935" s="124" t="e">
        <f t="shared" si="28"/>
        <v>#REF!</v>
      </c>
      <c r="G935" s="6"/>
      <c r="AA935" s="11" t="str">
        <f t="shared" si="29"/>
        <v/>
      </c>
      <c r="AB935" s="11" t="str">
        <f>IF(LEN($AA935)=0,"N",IF(LEN($AA935)&gt;1,"Error -- Availability entered in an incorrect format",IF($AA935=#REF!,$AA935,IF($AA935=#REF!,$AA935,IF($AA935=#REF!,$AA935,IF($AA935=#REF!,$AA935,IF($AA935=#REF!,$AA935,IF($AA935=#REF!,$AA935,"Error -- Availability entered in an incorrect format"))))))))</f>
        <v>N</v>
      </c>
    </row>
    <row r="936" spans="1:28" s="11" customFormat="1" x14ac:dyDescent="0.25">
      <c r="A936" s="7">
        <v>924</v>
      </c>
      <c r="B936" s="6"/>
      <c r="C936" s="10"/>
      <c r="D936" s="7"/>
      <c r="E936" s="10"/>
      <c r="F936" s="124" t="e">
        <f t="shared" si="28"/>
        <v>#REF!</v>
      </c>
      <c r="G936" s="6"/>
      <c r="AA936" s="11" t="str">
        <f t="shared" si="29"/>
        <v/>
      </c>
      <c r="AB936" s="11" t="str">
        <f>IF(LEN($AA936)=0,"N",IF(LEN($AA936)&gt;1,"Error -- Availability entered in an incorrect format",IF($AA936=#REF!,$AA936,IF($AA936=#REF!,$AA936,IF($AA936=#REF!,$AA936,IF($AA936=#REF!,$AA936,IF($AA936=#REF!,$AA936,IF($AA936=#REF!,$AA936,"Error -- Availability entered in an incorrect format"))))))))</f>
        <v>N</v>
      </c>
    </row>
    <row r="937" spans="1:28" s="11" customFormat="1" x14ac:dyDescent="0.25">
      <c r="A937" s="7">
        <v>925</v>
      </c>
      <c r="B937" s="6"/>
      <c r="C937" s="10"/>
      <c r="D937" s="7"/>
      <c r="E937" s="10"/>
      <c r="F937" s="124" t="e">
        <f t="shared" si="28"/>
        <v>#REF!</v>
      </c>
      <c r="G937" s="6"/>
      <c r="AA937" s="11" t="str">
        <f t="shared" si="29"/>
        <v/>
      </c>
      <c r="AB937" s="11" t="str">
        <f>IF(LEN($AA937)=0,"N",IF(LEN($AA937)&gt;1,"Error -- Availability entered in an incorrect format",IF($AA937=#REF!,$AA937,IF($AA937=#REF!,$AA937,IF($AA937=#REF!,$AA937,IF($AA937=#REF!,$AA937,IF($AA937=#REF!,$AA937,IF($AA937=#REF!,$AA937,"Error -- Availability entered in an incorrect format"))))))))</f>
        <v>N</v>
      </c>
    </row>
    <row r="938" spans="1:28" s="11" customFormat="1" x14ac:dyDescent="0.25">
      <c r="A938" s="7">
        <v>926</v>
      </c>
      <c r="B938" s="6"/>
      <c r="C938" s="10"/>
      <c r="D938" s="7"/>
      <c r="E938" s="10"/>
      <c r="F938" s="124" t="e">
        <f t="shared" si="28"/>
        <v>#REF!</v>
      </c>
      <c r="G938" s="6"/>
      <c r="AA938" s="11" t="str">
        <f t="shared" si="29"/>
        <v/>
      </c>
      <c r="AB938" s="11" t="str">
        <f>IF(LEN($AA938)=0,"N",IF(LEN($AA938)&gt;1,"Error -- Availability entered in an incorrect format",IF($AA938=#REF!,$AA938,IF($AA938=#REF!,$AA938,IF($AA938=#REF!,$AA938,IF($AA938=#REF!,$AA938,IF($AA938=#REF!,$AA938,IF($AA938=#REF!,$AA938,"Error -- Availability entered in an incorrect format"))))))))</f>
        <v>N</v>
      </c>
    </row>
    <row r="939" spans="1:28" s="11" customFormat="1" x14ac:dyDescent="0.25">
      <c r="A939" s="7">
        <v>927</v>
      </c>
      <c r="B939" s="6"/>
      <c r="C939" s="10"/>
      <c r="D939" s="7"/>
      <c r="E939" s="10"/>
      <c r="F939" s="124" t="e">
        <f t="shared" si="28"/>
        <v>#REF!</v>
      </c>
      <c r="G939" s="6"/>
      <c r="AA939" s="11" t="str">
        <f t="shared" si="29"/>
        <v/>
      </c>
      <c r="AB939" s="11" t="str">
        <f>IF(LEN($AA939)=0,"N",IF(LEN($AA939)&gt;1,"Error -- Availability entered in an incorrect format",IF($AA939=#REF!,$AA939,IF($AA939=#REF!,$AA939,IF($AA939=#REF!,$AA939,IF($AA939=#REF!,$AA939,IF($AA939=#REF!,$AA939,IF($AA939=#REF!,$AA939,"Error -- Availability entered in an incorrect format"))))))))</f>
        <v>N</v>
      </c>
    </row>
    <row r="940" spans="1:28" s="11" customFormat="1" x14ac:dyDescent="0.25">
      <c r="A940" s="7">
        <v>928</v>
      </c>
      <c r="B940" s="6"/>
      <c r="C940" s="10"/>
      <c r="D940" s="7"/>
      <c r="E940" s="10"/>
      <c r="F940" s="124" t="e">
        <f t="shared" si="28"/>
        <v>#REF!</v>
      </c>
      <c r="G940" s="6"/>
      <c r="AA940" s="11" t="str">
        <f t="shared" si="29"/>
        <v/>
      </c>
      <c r="AB940" s="11" t="str">
        <f>IF(LEN($AA940)=0,"N",IF(LEN($AA940)&gt;1,"Error -- Availability entered in an incorrect format",IF($AA940=#REF!,$AA940,IF($AA940=#REF!,$AA940,IF($AA940=#REF!,$AA940,IF($AA940=#REF!,$AA940,IF($AA940=#REF!,$AA940,IF($AA940=#REF!,$AA940,"Error -- Availability entered in an incorrect format"))))))))</f>
        <v>N</v>
      </c>
    </row>
    <row r="941" spans="1:28" s="11" customFormat="1" x14ac:dyDescent="0.25">
      <c r="A941" s="7">
        <v>929</v>
      </c>
      <c r="B941" s="6"/>
      <c r="C941" s="10"/>
      <c r="D941" s="7"/>
      <c r="E941" s="10"/>
      <c r="F941" s="124" t="e">
        <f t="shared" si="28"/>
        <v>#REF!</v>
      </c>
      <c r="G941" s="6"/>
      <c r="AA941" s="11" t="str">
        <f t="shared" si="29"/>
        <v/>
      </c>
      <c r="AB941" s="11" t="str">
        <f>IF(LEN($AA941)=0,"N",IF(LEN($AA941)&gt;1,"Error -- Availability entered in an incorrect format",IF($AA941=#REF!,$AA941,IF($AA941=#REF!,$AA941,IF($AA941=#REF!,$AA941,IF($AA941=#REF!,$AA941,IF($AA941=#REF!,$AA941,IF($AA941=#REF!,$AA941,"Error -- Availability entered in an incorrect format"))))))))</f>
        <v>N</v>
      </c>
    </row>
    <row r="942" spans="1:28" s="11" customFormat="1" x14ac:dyDescent="0.25">
      <c r="A942" s="7">
        <v>930</v>
      </c>
      <c r="B942" s="6"/>
      <c r="C942" s="10"/>
      <c r="D942" s="7"/>
      <c r="E942" s="10"/>
      <c r="F942" s="124" t="e">
        <f t="shared" si="28"/>
        <v>#REF!</v>
      </c>
      <c r="G942" s="6"/>
      <c r="AA942" s="11" t="str">
        <f t="shared" si="29"/>
        <v/>
      </c>
      <c r="AB942" s="11" t="str">
        <f>IF(LEN($AA942)=0,"N",IF(LEN($AA942)&gt;1,"Error -- Availability entered in an incorrect format",IF($AA942=#REF!,$AA942,IF($AA942=#REF!,$AA942,IF($AA942=#REF!,$AA942,IF($AA942=#REF!,$AA942,IF($AA942=#REF!,$AA942,IF($AA942=#REF!,$AA942,"Error -- Availability entered in an incorrect format"))))))))</f>
        <v>N</v>
      </c>
    </row>
    <row r="943" spans="1:28" s="11" customFormat="1" x14ac:dyDescent="0.25">
      <c r="A943" s="7">
        <v>931</v>
      </c>
      <c r="B943" s="6"/>
      <c r="C943" s="10"/>
      <c r="D943" s="7"/>
      <c r="E943" s="10"/>
      <c r="F943" s="124" t="e">
        <f t="shared" si="28"/>
        <v>#REF!</v>
      </c>
      <c r="G943" s="6"/>
      <c r="AA943" s="11" t="str">
        <f t="shared" si="29"/>
        <v/>
      </c>
      <c r="AB943" s="11" t="str">
        <f>IF(LEN($AA943)=0,"N",IF(LEN($AA943)&gt;1,"Error -- Availability entered in an incorrect format",IF($AA943=#REF!,$AA943,IF($AA943=#REF!,$AA943,IF($AA943=#REF!,$AA943,IF($AA943=#REF!,$AA943,IF($AA943=#REF!,$AA943,IF($AA943=#REF!,$AA943,"Error -- Availability entered in an incorrect format"))))))))</f>
        <v>N</v>
      </c>
    </row>
    <row r="944" spans="1:28" s="11" customFormat="1" x14ac:dyDescent="0.25">
      <c r="A944" s="7">
        <v>932</v>
      </c>
      <c r="B944" s="6"/>
      <c r="C944" s="10"/>
      <c r="D944" s="7"/>
      <c r="E944" s="10"/>
      <c r="F944" s="124" t="e">
        <f t="shared" si="28"/>
        <v>#REF!</v>
      </c>
      <c r="G944" s="6"/>
      <c r="AA944" s="11" t="str">
        <f t="shared" si="29"/>
        <v/>
      </c>
      <c r="AB944" s="11" t="str">
        <f>IF(LEN($AA944)=0,"N",IF(LEN($AA944)&gt;1,"Error -- Availability entered in an incorrect format",IF($AA944=#REF!,$AA944,IF($AA944=#REF!,$AA944,IF($AA944=#REF!,$AA944,IF($AA944=#REF!,$AA944,IF($AA944=#REF!,$AA944,IF($AA944=#REF!,$AA944,"Error -- Availability entered in an incorrect format"))))))))</f>
        <v>N</v>
      </c>
    </row>
    <row r="945" spans="1:28" s="11" customFormat="1" x14ac:dyDescent="0.25">
      <c r="A945" s="7">
        <v>933</v>
      </c>
      <c r="B945" s="6"/>
      <c r="C945" s="10"/>
      <c r="D945" s="7"/>
      <c r="E945" s="10"/>
      <c r="F945" s="124" t="e">
        <f t="shared" si="28"/>
        <v>#REF!</v>
      </c>
      <c r="G945" s="6"/>
      <c r="AA945" s="11" t="str">
        <f t="shared" si="29"/>
        <v/>
      </c>
      <c r="AB945" s="11" t="str">
        <f>IF(LEN($AA945)=0,"N",IF(LEN($AA945)&gt;1,"Error -- Availability entered in an incorrect format",IF($AA945=#REF!,$AA945,IF($AA945=#REF!,$AA945,IF($AA945=#REF!,$AA945,IF($AA945=#REF!,$AA945,IF($AA945=#REF!,$AA945,IF($AA945=#REF!,$AA945,"Error -- Availability entered in an incorrect format"))))))))</f>
        <v>N</v>
      </c>
    </row>
    <row r="946" spans="1:28" s="11" customFormat="1" x14ac:dyDescent="0.25">
      <c r="A946" s="7">
        <v>934</v>
      </c>
      <c r="B946" s="6"/>
      <c r="C946" s="10"/>
      <c r="D946" s="7"/>
      <c r="E946" s="10"/>
      <c r="F946" s="124" t="e">
        <f t="shared" si="28"/>
        <v>#REF!</v>
      </c>
      <c r="G946" s="6"/>
      <c r="AA946" s="11" t="str">
        <f t="shared" si="29"/>
        <v/>
      </c>
      <c r="AB946" s="11" t="str">
        <f>IF(LEN($AA946)=0,"N",IF(LEN($AA946)&gt;1,"Error -- Availability entered in an incorrect format",IF($AA946=#REF!,$AA946,IF($AA946=#REF!,$AA946,IF($AA946=#REF!,$AA946,IF($AA946=#REF!,$AA946,IF($AA946=#REF!,$AA946,IF($AA946=#REF!,$AA946,"Error -- Availability entered in an incorrect format"))))))))</f>
        <v>N</v>
      </c>
    </row>
    <row r="947" spans="1:28" s="11" customFormat="1" x14ac:dyDescent="0.25">
      <c r="A947" s="7">
        <v>935</v>
      </c>
      <c r="B947" s="6"/>
      <c r="C947" s="10"/>
      <c r="D947" s="7"/>
      <c r="E947" s="10"/>
      <c r="F947" s="124" t="e">
        <f t="shared" si="28"/>
        <v>#REF!</v>
      </c>
      <c r="G947" s="6"/>
      <c r="AA947" s="11" t="str">
        <f t="shared" si="29"/>
        <v/>
      </c>
      <c r="AB947" s="11" t="str">
        <f>IF(LEN($AA947)=0,"N",IF(LEN($AA947)&gt;1,"Error -- Availability entered in an incorrect format",IF($AA947=#REF!,$AA947,IF($AA947=#REF!,$AA947,IF($AA947=#REF!,$AA947,IF($AA947=#REF!,$AA947,IF($AA947=#REF!,$AA947,IF($AA947=#REF!,$AA947,"Error -- Availability entered in an incorrect format"))))))))</f>
        <v>N</v>
      </c>
    </row>
    <row r="948" spans="1:28" s="11" customFormat="1" x14ac:dyDescent="0.25">
      <c r="A948" s="7">
        <v>936</v>
      </c>
      <c r="B948" s="6"/>
      <c r="C948" s="10"/>
      <c r="D948" s="7"/>
      <c r="E948" s="10"/>
      <c r="F948" s="124" t="e">
        <f t="shared" si="28"/>
        <v>#REF!</v>
      </c>
      <c r="G948" s="6"/>
      <c r="AA948" s="11" t="str">
        <f t="shared" si="29"/>
        <v/>
      </c>
      <c r="AB948" s="11" t="str">
        <f>IF(LEN($AA948)=0,"N",IF(LEN($AA948)&gt;1,"Error -- Availability entered in an incorrect format",IF($AA948=#REF!,$AA948,IF($AA948=#REF!,$AA948,IF($AA948=#REF!,$AA948,IF($AA948=#REF!,$AA948,IF($AA948=#REF!,$AA948,IF($AA948=#REF!,$AA948,"Error -- Availability entered in an incorrect format"))))))))</f>
        <v>N</v>
      </c>
    </row>
    <row r="949" spans="1:28" s="11" customFormat="1" x14ac:dyDescent="0.25">
      <c r="A949" s="7">
        <v>937</v>
      </c>
      <c r="B949" s="6"/>
      <c r="C949" s="10"/>
      <c r="D949" s="7"/>
      <c r="E949" s="10"/>
      <c r="F949" s="124" t="e">
        <f t="shared" si="28"/>
        <v>#REF!</v>
      </c>
      <c r="G949" s="6"/>
      <c r="AA949" s="11" t="str">
        <f t="shared" si="29"/>
        <v/>
      </c>
      <c r="AB949" s="11" t="str">
        <f>IF(LEN($AA949)=0,"N",IF(LEN($AA949)&gt;1,"Error -- Availability entered in an incorrect format",IF($AA949=#REF!,$AA949,IF($AA949=#REF!,$AA949,IF($AA949=#REF!,$AA949,IF($AA949=#REF!,$AA949,IF($AA949=#REF!,$AA949,IF($AA949=#REF!,$AA949,"Error -- Availability entered in an incorrect format"))))))))</f>
        <v>N</v>
      </c>
    </row>
    <row r="950" spans="1:28" s="11" customFormat="1" x14ac:dyDescent="0.25">
      <c r="A950" s="7">
        <v>938</v>
      </c>
      <c r="B950" s="6"/>
      <c r="C950" s="10"/>
      <c r="D950" s="7"/>
      <c r="E950" s="10"/>
      <c r="F950" s="124" t="e">
        <f t="shared" si="28"/>
        <v>#REF!</v>
      </c>
      <c r="G950" s="6"/>
      <c r="AA950" s="11" t="str">
        <f t="shared" si="29"/>
        <v/>
      </c>
      <c r="AB950" s="11" t="str">
        <f>IF(LEN($AA950)=0,"N",IF(LEN($AA950)&gt;1,"Error -- Availability entered in an incorrect format",IF($AA950=#REF!,$AA950,IF($AA950=#REF!,$AA950,IF($AA950=#REF!,$AA950,IF($AA950=#REF!,$AA950,IF($AA950=#REF!,$AA950,IF($AA950=#REF!,$AA950,"Error -- Availability entered in an incorrect format"))))))))</f>
        <v>N</v>
      </c>
    </row>
    <row r="951" spans="1:28" s="11" customFormat="1" x14ac:dyDescent="0.25">
      <c r="A951" s="7">
        <v>939</v>
      </c>
      <c r="B951" s="6"/>
      <c r="C951" s="10"/>
      <c r="D951" s="7"/>
      <c r="E951" s="10"/>
      <c r="F951" s="124" t="e">
        <f t="shared" si="28"/>
        <v>#REF!</v>
      </c>
      <c r="G951" s="6"/>
      <c r="AA951" s="11" t="str">
        <f t="shared" si="29"/>
        <v/>
      </c>
      <c r="AB951" s="11" t="str">
        <f>IF(LEN($AA951)=0,"N",IF(LEN($AA951)&gt;1,"Error -- Availability entered in an incorrect format",IF($AA951=#REF!,$AA951,IF($AA951=#REF!,$AA951,IF($AA951=#REF!,$AA951,IF($AA951=#REF!,$AA951,IF($AA951=#REF!,$AA951,IF($AA951=#REF!,$AA951,"Error -- Availability entered in an incorrect format"))))))))</f>
        <v>N</v>
      </c>
    </row>
    <row r="952" spans="1:28" s="11" customFormat="1" x14ac:dyDescent="0.25">
      <c r="A952" s="7">
        <v>940</v>
      </c>
      <c r="B952" s="6"/>
      <c r="C952" s="10"/>
      <c r="D952" s="7"/>
      <c r="E952" s="10"/>
      <c r="F952" s="124" t="e">
        <f t="shared" si="28"/>
        <v>#REF!</v>
      </c>
      <c r="G952" s="6"/>
      <c r="AA952" s="11" t="str">
        <f t="shared" si="29"/>
        <v/>
      </c>
      <c r="AB952" s="11" t="str">
        <f>IF(LEN($AA952)=0,"N",IF(LEN($AA952)&gt;1,"Error -- Availability entered in an incorrect format",IF($AA952=#REF!,$AA952,IF($AA952=#REF!,$AA952,IF($AA952=#REF!,$AA952,IF($AA952=#REF!,$AA952,IF($AA952=#REF!,$AA952,IF($AA952=#REF!,$AA952,"Error -- Availability entered in an incorrect format"))))))))</f>
        <v>N</v>
      </c>
    </row>
    <row r="953" spans="1:28" s="11" customFormat="1" x14ac:dyDescent="0.25">
      <c r="A953" s="7">
        <v>941</v>
      </c>
      <c r="B953" s="6"/>
      <c r="C953" s="10"/>
      <c r="D953" s="7"/>
      <c r="E953" s="10"/>
      <c r="F953" s="124" t="e">
        <f t="shared" si="28"/>
        <v>#REF!</v>
      </c>
      <c r="G953" s="6"/>
      <c r="AA953" s="11" t="str">
        <f t="shared" si="29"/>
        <v/>
      </c>
      <c r="AB953" s="11" t="str">
        <f>IF(LEN($AA953)=0,"N",IF(LEN($AA953)&gt;1,"Error -- Availability entered in an incorrect format",IF($AA953=#REF!,$AA953,IF($AA953=#REF!,$AA953,IF($AA953=#REF!,$AA953,IF($AA953=#REF!,$AA953,IF($AA953=#REF!,$AA953,IF($AA953=#REF!,$AA953,"Error -- Availability entered in an incorrect format"))))))))</f>
        <v>N</v>
      </c>
    </row>
    <row r="954" spans="1:28" s="11" customFormat="1" x14ac:dyDescent="0.25">
      <c r="A954" s="7">
        <v>942</v>
      </c>
      <c r="B954" s="6"/>
      <c r="C954" s="10"/>
      <c r="D954" s="7"/>
      <c r="E954" s="10"/>
      <c r="F954" s="124" t="e">
        <f t="shared" si="28"/>
        <v>#REF!</v>
      </c>
      <c r="G954" s="6"/>
      <c r="AA954" s="11" t="str">
        <f t="shared" si="29"/>
        <v/>
      </c>
      <c r="AB954" s="11" t="str">
        <f>IF(LEN($AA954)=0,"N",IF(LEN($AA954)&gt;1,"Error -- Availability entered in an incorrect format",IF($AA954=#REF!,$AA954,IF($AA954=#REF!,$AA954,IF($AA954=#REF!,$AA954,IF($AA954=#REF!,$AA954,IF($AA954=#REF!,$AA954,IF($AA954=#REF!,$AA954,"Error -- Availability entered in an incorrect format"))))))))</f>
        <v>N</v>
      </c>
    </row>
    <row r="955" spans="1:28" s="11" customFormat="1" x14ac:dyDescent="0.25">
      <c r="A955" s="7">
        <v>943</v>
      </c>
      <c r="B955" s="6"/>
      <c r="C955" s="10"/>
      <c r="D955" s="7"/>
      <c r="E955" s="10"/>
      <c r="F955" s="124" t="e">
        <f t="shared" si="28"/>
        <v>#REF!</v>
      </c>
      <c r="G955" s="6"/>
      <c r="AA955" s="11" t="str">
        <f t="shared" si="29"/>
        <v/>
      </c>
      <c r="AB955" s="11" t="str">
        <f>IF(LEN($AA955)=0,"N",IF(LEN($AA955)&gt;1,"Error -- Availability entered in an incorrect format",IF($AA955=#REF!,$AA955,IF($AA955=#REF!,$AA955,IF($AA955=#REF!,$AA955,IF($AA955=#REF!,$AA955,IF($AA955=#REF!,$AA955,IF($AA955=#REF!,$AA955,"Error -- Availability entered in an incorrect format"))))))))</f>
        <v>N</v>
      </c>
    </row>
    <row r="956" spans="1:28" s="11" customFormat="1" x14ac:dyDescent="0.25">
      <c r="A956" s="7">
        <v>944</v>
      </c>
      <c r="B956" s="6"/>
      <c r="C956" s="10"/>
      <c r="D956" s="7"/>
      <c r="E956" s="10"/>
      <c r="F956" s="124" t="e">
        <f t="shared" si="28"/>
        <v>#REF!</v>
      </c>
      <c r="G956" s="6"/>
      <c r="AA956" s="11" t="str">
        <f t="shared" si="29"/>
        <v/>
      </c>
      <c r="AB956" s="11" t="str">
        <f>IF(LEN($AA956)=0,"N",IF(LEN($AA956)&gt;1,"Error -- Availability entered in an incorrect format",IF($AA956=#REF!,$AA956,IF($AA956=#REF!,$AA956,IF($AA956=#REF!,$AA956,IF($AA956=#REF!,$AA956,IF($AA956=#REF!,$AA956,IF($AA956=#REF!,$AA956,"Error -- Availability entered in an incorrect format"))))))))</f>
        <v>N</v>
      </c>
    </row>
    <row r="957" spans="1:28" s="11" customFormat="1" x14ac:dyDescent="0.25">
      <c r="A957" s="7">
        <v>945</v>
      </c>
      <c r="B957" s="6"/>
      <c r="C957" s="10"/>
      <c r="D957" s="7"/>
      <c r="E957" s="10"/>
      <c r="F957" s="124" t="e">
        <f t="shared" si="28"/>
        <v>#REF!</v>
      </c>
      <c r="G957" s="6"/>
      <c r="AA957" s="11" t="str">
        <f t="shared" si="29"/>
        <v/>
      </c>
      <c r="AB957" s="11" t="str">
        <f>IF(LEN($AA957)=0,"N",IF(LEN($AA957)&gt;1,"Error -- Availability entered in an incorrect format",IF($AA957=#REF!,$AA957,IF($AA957=#REF!,$AA957,IF($AA957=#REF!,$AA957,IF($AA957=#REF!,$AA957,IF($AA957=#REF!,$AA957,IF($AA957=#REF!,$AA957,"Error -- Availability entered in an incorrect format"))))))))</f>
        <v>N</v>
      </c>
    </row>
    <row r="958" spans="1:28" s="11" customFormat="1" x14ac:dyDescent="0.25">
      <c r="A958" s="7">
        <v>946</v>
      </c>
      <c r="B958" s="6"/>
      <c r="C958" s="10"/>
      <c r="D958" s="7"/>
      <c r="E958" s="10"/>
      <c r="F958" s="124" t="e">
        <f t="shared" si="28"/>
        <v>#REF!</v>
      </c>
      <c r="G958" s="6"/>
      <c r="AA958" s="11" t="str">
        <f t="shared" si="29"/>
        <v/>
      </c>
      <c r="AB958" s="11" t="str">
        <f>IF(LEN($AA958)=0,"N",IF(LEN($AA958)&gt;1,"Error -- Availability entered in an incorrect format",IF($AA958=#REF!,$AA958,IF($AA958=#REF!,$AA958,IF($AA958=#REF!,$AA958,IF($AA958=#REF!,$AA958,IF($AA958=#REF!,$AA958,IF($AA958=#REF!,$AA958,"Error -- Availability entered in an incorrect format"))))))))</f>
        <v>N</v>
      </c>
    </row>
    <row r="959" spans="1:28" s="11" customFormat="1" x14ac:dyDescent="0.25">
      <c r="A959" s="7">
        <v>947</v>
      </c>
      <c r="B959" s="6"/>
      <c r="C959" s="10"/>
      <c r="D959" s="7"/>
      <c r="E959" s="10"/>
      <c r="F959" s="124" t="e">
        <f t="shared" si="28"/>
        <v>#REF!</v>
      </c>
      <c r="G959" s="6"/>
      <c r="AA959" s="11" t="str">
        <f t="shared" si="29"/>
        <v/>
      </c>
      <c r="AB959" s="11" t="str">
        <f>IF(LEN($AA959)=0,"N",IF(LEN($AA959)&gt;1,"Error -- Availability entered in an incorrect format",IF($AA959=#REF!,$AA959,IF($AA959=#REF!,$AA959,IF($AA959=#REF!,$AA959,IF($AA959=#REF!,$AA959,IF($AA959=#REF!,$AA959,IF($AA959=#REF!,$AA959,"Error -- Availability entered in an incorrect format"))))))))</f>
        <v>N</v>
      </c>
    </row>
    <row r="960" spans="1:28" s="11" customFormat="1" x14ac:dyDescent="0.25">
      <c r="A960" s="7">
        <v>948</v>
      </c>
      <c r="B960" s="6"/>
      <c r="C960" s="10"/>
      <c r="D960" s="7"/>
      <c r="E960" s="10"/>
      <c r="F960" s="124" t="e">
        <f t="shared" si="28"/>
        <v>#REF!</v>
      </c>
      <c r="G960" s="6"/>
      <c r="AA960" s="11" t="str">
        <f t="shared" si="29"/>
        <v/>
      </c>
      <c r="AB960" s="11" t="str">
        <f>IF(LEN($AA960)=0,"N",IF(LEN($AA960)&gt;1,"Error -- Availability entered in an incorrect format",IF($AA960=#REF!,$AA960,IF($AA960=#REF!,$AA960,IF($AA960=#REF!,$AA960,IF($AA960=#REF!,$AA960,IF($AA960=#REF!,$AA960,IF($AA960=#REF!,$AA960,"Error -- Availability entered in an incorrect format"))))))))</f>
        <v>N</v>
      </c>
    </row>
    <row r="961" spans="1:28" s="11" customFormat="1" x14ac:dyDescent="0.25">
      <c r="A961" s="7">
        <v>949</v>
      </c>
      <c r="B961" s="6"/>
      <c r="C961" s="10"/>
      <c r="D961" s="7"/>
      <c r="E961" s="10"/>
      <c r="F961" s="124" t="e">
        <f t="shared" si="28"/>
        <v>#REF!</v>
      </c>
      <c r="G961" s="6"/>
      <c r="AA961" s="11" t="str">
        <f t="shared" si="29"/>
        <v/>
      </c>
      <c r="AB961" s="11" t="str">
        <f>IF(LEN($AA961)=0,"N",IF(LEN($AA961)&gt;1,"Error -- Availability entered in an incorrect format",IF($AA961=#REF!,$AA961,IF($AA961=#REF!,$AA961,IF($AA961=#REF!,$AA961,IF($AA961=#REF!,$AA961,IF($AA961=#REF!,$AA961,IF($AA961=#REF!,$AA961,"Error -- Availability entered in an incorrect format"))))))))</f>
        <v>N</v>
      </c>
    </row>
    <row r="962" spans="1:28" s="11" customFormat="1" x14ac:dyDescent="0.25">
      <c r="A962" s="7">
        <v>950</v>
      </c>
      <c r="B962" s="6"/>
      <c r="C962" s="10"/>
      <c r="D962" s="7"/>
      <c r="E962" s="10"/>
      <c r="F962" s="124" t="e">
        <f t="shared" si="28"/>
        <v>#REF!</v>
      </c>
      <c r="G962" s="6"/>
      <c r="AA962" s="11" t="str">
        <f t="shared" si="29"/>
        <v/>
      </c>
      <c r="AB962" s="11" t="str">
        <f>IF(LEN($AA962)=0,"N",IF(LEN($AA962)&gt;1,"Error -- Availability entered in an incorrect format",IF($AA962=#REF!,$AA962,IF($AA962=#REF!,$AA962,IF($AA962=#REF!,$AA962,IF($AA962=#REF!,$AA962,IF($AA962=#REF!,$AA962,IF($AA962=#REF!,$AA962,"Error -- Availability entered in an incorrect format"))))))))</f>
        <v>N</v>
      </c>
    </row>
    <row r="963" spans="1:28" s="11" customFormat="1" x14ac:dyDescent="0.25">
      <c r="A963" s="7">
        <v>951</v>
      </c>
      <c r="B963" s="6"/>
      <c r="C963" s="10"/>
      <c r="D963" s="7"/>
      <c r="E963" s="10"/>
      <c r="F963" s="124" t="e">
        <f t="shared" si="28"/>
        <v>#REF!</v>
      </c>
      <c r="G963" s="6"/>
      <c r="AA963" s="11" t="str">
        <f t="shared" si="29"/>
        <v/>
      </c>
      <c r="AB963" s="11" t="str">
        <f>IF(LEN($AA963)=0,"N",IF(LEN($AA963)&gt;1,"Error -- Availability entered in an incorrect format",IF($AA963=#REF!,$AA963,IF($AA963=#REF!,$AA963,IF($AA963=#REF!,$AA963,IF($AA963=#REF!,$AA963,IF($AA963=#REF!,$AA963,IF($AA963=#REF!,$AA963,"Error -- Availability entered in an incorrect format"))))))))</f>
        <v>N</v>
      </c>
    </row>
    <row r="964" spans="1:28" s="11" customFormat="1" x14ac:dyDescent="0.25">
      <c r="A964" s="7">
        <v>952</v>
      </c>
      <c r="B964" s="6"/>
      <c r="C964" s="10"/>
      <c r="D964" s="7"/>
      <c r="E964" s="10"/>
      <c r="F964" s="124" t="e">
        <f t="shared" si="28"/>
        <v>#REF!</v>
      </c>
      <c r="G964" s="6"/>
      <c r="AA964" s="11" t="str">
        <f t="shared" si="29"/>
        <v/>
      </c>
      <c r="AB964" s="11" t="str">
        <f>IF(LEN($AA964)=0,"N",IF(LEN($AA964)&gt;1,"Error -- Availability entered in an incorrect format",IF($AA964=#REF!,$AA964,IF($AA964=#REF!,$AA964,IF($AA964=#REF!,$AA964,IF($AA964=#REF!,$AA964,IF($AA964=#REF!,$AA964,IF($AA964=#REF!,$AA964,"Error -- Availability entered in an incorrect format"))))))))</f>
        <v>N</v>
      </c>
    </row>
    <row r="965" spans="1:28" s="11" customFormat="1" x14ac:dyDescent="0.25">
      <c r="A965" s="7">
        <v>953</v>
      </c>
      <c r="B965" s="6"/>
      <c r="C965" s="10"/>
      <c r="D965" s="7"/>
      <c r="E965" s="10"/>
      <c r="F965" s="124" t="e">
        <f t="shared" si="28"/>
        <v>#REF!</v>
      </c>
      <c r="G965" s="6"/>
      <c r="AA965" s="11" t="str">
        <f t="shared" si="29"/>
        <v/>
      </c>
      <c r="AB965" s="11" t="str">
        <f>IF(LEN($AA965)=0,"N",IF(LEN($AA965)&gt;1,"Error -- Availability entered in an incorrect format",IF($AA965=#REF!,$AA965,IF($AA965=#REF!,$AA965,IF($AA965=#REF!,$AA965,IF($AA965=#REF!,$AA965,IF($AA965=#REF!,$AA965,IF($AA965=#REF!,$AA965,"Error -- Availability entered in an incorrect format"))))))))</f>
        <v>N</v>
      </c>
    </row>
    <row r="966" spans="1:28" s="11" customFormat="1" x14ac:dyDescent="0.25">
      <c r="A966" s="7">
        <v>954</v>
      </c>
      <c r="B966" s="6"/>
      <c r="C966" s="10"/>
      <c r="D966" s="7"/>
      <c r="E966" s="10"/>
      <c r="F966" s="124" t="e">
        <f t="shared" si="28"/>
        <v>#REF!</v>
      </c>
      <c r="G966" s="6"/>
      <c r="AA966" s="11" t="str">
        <f t="shared" si="29"/>
        <v/>
      </c>
      <c r="AB966" s="11" t="str">
        <f>IF(LEN($AA966)=0,"N",IF(LEN($AA966)&gt;1,"Error -- Availability entered in an incorrect format",IF($AA966=#REF!,$AA966,IF($AA966=#REF!,$AA966,IF($AA966=#REF!,$AA966,IF($AA966=#REF!,$AA966,IF($AA966=#REF!,$AA966,IF($AA966=#REF!,$AA966,"Error -- Availability entered in an incorrect format"))))))))</f>
        <v>N</v>
      </c>
    </row>
    <row r="967" spans="1:28" s="11" customFormat="1" x14ac:dyDescent="0.25">
      <c r="A967" s="7">
        <v>955</v>
      </c>
      <c r="B967" s="6"/>
      <c r="C967" s="10"/>
      <c r="D967" s="7"/>
      <c r="E967" s="10"/>
      <c r="F967" s="124" t="e">
        <f t="shared" si="28"/>
        <v>#REF!</v>
      </c>
      <c r="G967" s="6"/>
      <c r="AA967" s="11" t="str">
        <f t="shared" si="29"/>
        <v/>
      </c>
      <c r="AB967" s="11" t="str">
        <f>IF(LEN($AA967)=0,"N",IF(LEN($AA967)&gt;1,"Error -- Availability entered in an incorrect format",IF($AA967=#REF!,$AA967,IF($AA967=#REF!,$AA967,IF($AA967=#REF!,$AA967,IF($AA967=#REF!,$AA967,IF($AA967=#REF!,$AA967,IF($AA967=#REF!,$AA967,"Error -- Availability entered in an incorrect format"))))))))</f>
        <v>N</v>
      </c>
    </row>
    <row r="968" spans="1:28" s="11" customFormat="1" x14ac:dyDescent="0.25">
      <c r="A968" s="7">
        <v>956</v>
      </c>
      <c r="B968" s="6"/>
      <c r="C968" s="10"/>
      <c r="D968" s="7"/>
      <c r="E968" s="10"/>
      <c r="F968" s="124" t="e">
        <f t="shared" si="28"/>
        <v>#REF!</v>
      </c>
      <c r="G968" s="6"/>
      <c r="AA968" s="11" t="str">
        <f t="shared" si="29"/>
        <v/>
      </c>
      <c r="AB968" s="11" t="str">
        <f>IF(LEN($AA968)=0,"N",IF(LEN($AA968)&gt;1,"Error -- Availability entered in an incorrect format",IF($AA968=#REF!,$AA968,IF($AA968=#REF!,$AA968,IF($AA968=#REF!,$AA968,IF($AA968=#REF!,$AA968,IF($AA968=#REF!,$AA968,IF($AA968=#REF!,$AA968,"Error -- Availability entered in an incorrect format"))))))))</f>
        <v>N</v>
      </c>
    </row>
    <row r="969" spans="1:28" s="11" customFormat="1" x14ac:dyDescent="0.25">
      <c r="A969" s="7">
        <v>957</v>
      </c>
      <c r="B969" s="6"/>
      <c r="C969" s="10"/>
      <c r="D969" s="7"/>
      <c r="E969" s="10"/>
      <c r="F969" s="124" t="e">
        <f t="shared" si="28"/>
        <v>#REF!</v>
      </c>
      <c r="G969" s="6"/>
      <c r="AA969" s="11" t="str">
        <f t="shared" si="29"/>
        <v/>
      </c>
      <c r="AB969" s="11" t="str">
        <f>IF(LEN($AA969)=0,"N",IF(LEN($AA969)&gt;1,"Error -- Availability entered in an incorrect format",IF($AA969=#REF!,$AA969,IF($AA969=#REF!,$AA969,IF($AA969=#REF!,$AA969,IF($AA969=#REF!,$AA969,IF($AA969=#REF!,$AA969,IF($AA969=#REF!,$AA969,"Error -- Availability entered in an incorrect format"))))))))</f>
        <v>N</v>
      </c>
    </row>
    <row r="970" spans="1:28" s="11" customFormat="1" x14ac:dyDescent="0.25">
      <c r="A970" s="7">
        <v>958</v>
      </c>
      <c r="B970" s="6"/>
      <c r="C970" s="10"/>
      <c r="D970" s="7"/>
      <c r="E970" s="10"/>
      <c r="F970" s="124" t="e">
        <f t="shared" si="28"/>
        <v>#REF!</v>
      </c>
      <c r="G970" s="6"/>
      <c r="AA970" s="11" t="str">
        <f t="shared" si="29"/>
        <v/>
      </c>
      <c r="AB970" s="11" t="str">
        <f>IF(LEN($AA970)=0,"N",IF(LEN($AA970)&gt;1,"Error -- Availability entered in an incorrect format",IF($AA970=#REF!,$AA970,IF($AA970=#REF!,$AA970,IF($AA970=#REF!,$AA970,IF($AA970=#REF!,$AA970,IF($AA970=#REF!,$AA970,IF($AA970=#REF!,$AA970,"Error -- Availability entered in an incorrect format"))))))))</f>
        <v>N</v>
      </c>
    </row>
    <row r="971" spans="1:28" s="11" customFormat="1" x14ac:dyDescent="0.25">
      <c r="A971" s="7">
        <v>959</v>
      </c>
      <c r="B971" s="6"/>
      <c r="C971" s="10"/>
      <c r="D971" s="7"/>
      <c r="E971" s="10"/>
      <c r="F971" s="124" t="e">
        <f t="shared" si="28"/>
        <v>#REF!</v>
      </c>
      <c r="G971" s="6"/>
      <c r="AA971" s="11" t="str">
        <f t="shared" si="29"/>
        <v/>
      </c>
      <c r="AB971" s="11" t="str">
        <f>IF(LEN($AA971)=0,"N",IF(LEN($AA971)&gt;1,"Error -- Availability entered in an incorrect format",IF($AA971=#REF!,$AA971,IF($AA971=#REF!,$AA971,IF($AA971=#REF!,$AA971,IF($AA971=#REF!,$AA971,IF($AA971=#REF!,$AA971,IF($AA971=#REF!,$AA971,"Error -- Availability entered in an incorrect format"))))))))</f>
        <v>N</v>
      </c>
    </row>
    <row r="972" spans="1:28" s="11" customFormat="1" x14ac:dyDescent="0.25">
      <c r="A972" s="7">
        <v>960</v>
      </c>
      <c r="B972" s="6"/>
      <c r="C972" s="10"/>
      <c r="D972" s="7"/>
      <c r="E972" s="10"/>
      <c r="F972" s="124" t="e">
        <f t="shared" si="28"/>
        <v>#REF!</v>
      </c>
      <c r="G972" s="6"/>
      <c r="AA972" s="11" t="str">
        <f t="shared" si="29"/>
        <v/>
      </c>
      <c r="AB972" s="11" t="str">
        <f>IF(LEN($AA972)=0,"N",IF(LEN($AA972)&gt;1,"Error -- Availability entered in an incorrect format",IF($AA972=#REF!,$AA972,IF($AA972=#REF!,$AA972,IF($AA972=#REF!,$AA972,IF($AA972=#REF!,$AA972,IF($AA972=#REF!,$AA972,IF($AA972=#REF!,$AA972,"Error -- Availability entered in an incorrect format"))))))))</f>
        <v>N</v>
      </c>
    </row>
    <row r="973" spans="1:28" s="11" customFormat="1" x14ac:dyDescent="0.25">
      <c r="A973" s="7">
        <v>961</v>
      </c>
      <c r="B973" s="6"/>
      <c r="C973" s="10"/>
      <c r="D973" s="7"/>
      <c r="E973" s="10"/>
      <c r="F973" s="124" t="e">
        <f t="shared" si="28"/>
        <v>#REF!</v>
      </c>
      <c r="G973" s="6"/>
      <c r="AA973" s="11" t="str">
        <f t="shared" si="29"/>
        <v/>
      </c>
      <c r="AB973" s="11" t="str">
        <f>IF(LEN($AA973)=0,"N",IF(LEN($AA973)&gt;1,"Error -- Availability entered in an incorrect format",IF($AA973=#REF!,$AA973,IF($AA973=#REF!,$AA973,IF($AA973=#REF!,$AA973,IF($AA973=#REF!,$AA973,IF($AA973=#REF!,$AA973,IF($AA973=#REF!,$AA973,"Error -- Availability entered in an incorrect format"))))))))</f>
        <v>N</v>
      </c>
    </row>
    <row r="974" spans="1:28" s="11" customFormat="1" x14ac:dyDescent="0.25">
      <c r="A974" s="7">
        <v>962</v>
      </c>
      <c r="B974" s="6"/>
      <c r="C974" s="10"/>
      <c r="D974" s="7"/>
      <c r="E974" s="10"/>
      <c r="F974" s="124" t="e">
        <f t="shared" ref="F974:F1012" si="30">IF($D$10=$A$9,"N/A",$D$10)</f>
        <v>#REF!</v>
      </c>
      <c r="G974" s="6"/>
      <c r="AA974" s="11" t="str">
        <f t="shared" ref="AA974:AA1012" si="31">TRIM($D974)</f>
        <v/>
      </c>
      <c r="AB974" s="11" t="str">
        <f>IF(LEN($AA974)=0,"N",IF(LEN($AA974)&gt;1,"Error -- Availability entered in an incorrect format",IF($AA974=#REF!,$AA974,IF($AA974=#REF!,$AA974,IF($AA974=#REF!,$AA974,IF($AA974=#REF!,$AA974,IF($AA974=#REF!,$AA974,IF($AA974=#REF!,$AA974,"Error -- Availability entered in an incorrect format"))))))))</f>
        <v>N</v>
      </c>
    </row>
    <row r="975" spans="1:28" s="11" customFormat="1" x14ac:dyDescent="0.25">
      <c r="A975" s="7">
        <v>963</v>
      </c>
      <c r="B975" s="6"/>
      <c r="C975" s="10"/>
      <c r="D975" s="7"/>
      <c r="E975" s="10"/>
      <c r="F975" s="124" t="e">
        <f t="shared" si="30"/>
        <v>#REF!</v>
      </c>
      <c r="G975" s="6"/>
      <c r="AA975" s="11" t="str">
        <f t="shared" si="31"/>
        <v/>
      </c>
      <c r="AB975" s="11" t="str">
        <f>IF(LEN($AA975)=0,"N",IF(LEN($AA975)&gt;1,"Error -- Availability entered in an incorrect format",IF($AA975=#REF!,$AA975,IF($AA975=#REF!,$AA975,IF($AA975=#REF!,$AA975,IF($AA975=#REF!,$AA975,IF($AA975=#REF!,$AA975,IF($AA975=#REF!,$AA975,"Error -- Availability entered in an incorrect format"))))))))</f>
        <v>N</v>
      </c>
    </row>
    <row r="976" spans="1:28" s="11" customFormat="1" x14ac:dyDescent="0.25">
      <c r="A976" s="7">
        <v>964</v>
      </c>
      <c r="B976" s="6"/>
      <c r="C976" s="10"/>
      <c r="D976" s="7"/>
      <c r="E976" s="10"/>
      <c r="F976" s="124" t="e">
        <f t="shared" si="30"/>
        <v>#REF!</v>
      </c>
      <c r="G976" s="6"/>
      <c r="AA976" s="11" t="str">
        <f t="shared" si="31"/>
        <v/>
      </c>
      <c r="AB976" s="11" t="str">
        <f>IF(LEN($AA976)=0,"N",IF(LEN($AA976)&gt;1,"Error -- Availability entered in an incorrect format",IF($AA976=#REF!,$AA976,IF($AA976=#REF!,$AA976,IF($AA976=#REF!,$AA976,IF($AA976=#REF!,$AA976,IF($AA976=#REF!,$AA976,IF($AA976=#REF!,$AA976,"Error -- Availability entered in an incorrect format"))))))))</f>
        <v>N</v>
      </c>
    </row>
    <row r="977" spans="1:28" s="11" customFormat="1" x14ac:dyDescent="0.25">
      <c r="A977" s="7">
        <v>965</v>
      </c>
      <c r="B977" s="6"/>
      <c r="C977" s="10"/>
      <c r="D977" s="7"/>
      <c r="E977" s="10"/>
      <c r="F977" s="124" t="e">
        <f t="shared" si="30"/>
        <v>#REF!</v>
      </c>
      <c r="G977" s="6"/>
      <c r="AA977" s="11" t="str">
        <f t="shared" si="31"/>
        <v/>
      </c>
      <c r="AB977" s="11" t="str">
        <f>IF(LEN($AA977)=0,"N",IF(LEN($AA977)&gt;1,"Error -- Availability entered in an incorrect format",IF($AA977=#REF!,$AA977,IF($AA977=#REF!,$AA977,IF($AA977=#REF!,$AA977,IF($AA977=#REF!,$AA977,IF($AA977=#REF!,$AA977,IF($AA977=#REF!,$AA977,"Error -- Availability entered in an incorrect format"))))))))</f>
        <v>N</v>
      </c>
    </row>
    <row r="978" spans="1:28" s="11" customFormat="1" x14ac:dyDescent="0.25">
      <c r="A978" s="7">
        <v>966</v>
      </c>
      <c r="B978" s="6"/>
      <c r="C978" s="10"/>
      <c r="D978" s="7"/>
      <c r="E978" s="10"/>
      <c r="F978" s="124" t="e">
        <f t="shared" si="30"/>
        <v>#REF!</v>
      </c>
      <c r="G978" s="6"/>
      <c r="AA978" s="11" t="str">
        <f t="shared" si="31"/>
        <v/>
      </c>
      <c r="AB978" s="11" t="str">
        <f>IF(LEN($AA978)=0,"N",IF(LEN($AA978)&gt;1,"Error -- Availability entered in an incorrect format",IF($AA978=#REF!,$AA978,IF($AA978=#REF!,$AA978,IF($AA978=#REF!,$AA978,IF($AA978=#REF!,$AA978,IF($AA978=#REF!,$AA978,IF($AA978=#REF!,$AA978,"Error -- Availability entered in an incorrect format"))))))))</f>
        <v>N</v>
      </c>
    </row>
    <row r="979" spans="1:28" s="11" customFormat="1" x14ac:dyDescent="0.25">
      <c r="A979" s="7">
        <v>967</v>
      </c>
      <c r="B979" s="6"/>
      <c r="C979" s="10"/>
      <c r="D979" s="7"/>
      <c r="E979" s="10"/>
      <c r="F979" s="124" t="e">
        <f t="shared" si="30"/>
        <v>#REF!</v>
      </c>
      <c r="G979" s="6"/>
      <c r="AA979" s="11" t="str">
        <f t="shared" si="31"/>
        <v/>
      </c>
      <c r="AB979" s="11" t="str">
        <f>IF(LEN($AA979)=0,"N",IF(LEN($AA979)&gt;1,"Error -- Availability entered in an incorrect format",IF($AA979=#REF!,$AA979,IF($AA979=#REF!,$AA979,IF($AA979=#REF!,$AA979,IF($AA979=#REF!,$AA979,IF($AA979=#REF!,$AA979,IF($AA979=#REF!,$AA979,"Error -- Availability entered in an incorrect format"))))))))</f>
        <v>N</v>
      </c>
    </row>
    <row r="980" spans="1:28" s="11" customFormat="1" x14ac:dyDescent="0.25">
      <c r="A980" s="7">
        <v>968</v>
      </c>
      <c r="B980" s="6"/>
      <c r="C980" s="10"/>
      <c r="D980" s="7"/>
      <c r="E980" s="10"/>
      <c r="F980" s="124" t="e">
        <f t="shared" si="30"/>
        <v>#REF!</v>
      </c>
      <c r="G980" s="6"/>
      <c r="AA980" s="11" t="str">
        <f t="shared" si="31"/>
        <v/>
      </c>
      <c r="AB980" s="11" t="str">
        <f>IF(LEN($AA980)=0,"N",IF(LEN($AA980)&gt;1,"Error -- Availability entered in an incorrect format",IF($AA980=#REF!,$AA980,IF($AA980=#REF!,$AA980,IF($AA980=#REF!,$AA980,IF($AA980=#REF!,$AA980,IF($AA980=#REF!,$AA980,IF($AA980=#REF!,$AA980,"Error -- Availability entered in an incorrect format"))))))))</f>
        <v>N</v>
      </c>
    </row>
    <row r="981" spans="1:28" s="11" customFormat="1" x14ac:dyDescent="0.25">
      <c r="A981" s="7">
        <v>969</v>
      </c>
      <c r="B981" s="6"/>
      <c r="C981" s="10"/>
      <c r="D981" s="7"/>
      <c r="E981" s="10"/>
      <c r="F981" s="124" t="e">
        <f t="shared" si="30"/>
        <v>#REF!</v>
      </c>
      <c r="G981" s="6"/>
      <c r="AA981" s="11" t="str">
        <f t="shared" si="31"/>
        <v/>
      </c>
      <c r="AB981" s="11" t="str">
        <f>IF(LEN($AA981)=0,"N",IF(LEN($AA981)&gt;1,"Error -- Availability entered in an incorrect format",IF($AA981=#REF!,$AA981,IF($AA981=#REF!,$AA981,IF($AA981=#REF!,$AA981,IF($AA981=#REF!,$AA981,IF($AA981=#REF!,$AA981,IF($AA981=#REF!,$AA981,"Error -- Availability entered in an incorrect format"))))))))</f>
        <v>N</v>
      </c>
    </row>
    <row r="982" spans="1:28" s="11" customFormat="1" x14ac:dyDescent="0.25">
      <c r="A982" s="7">
        <v>970</v>
      </c>
      <c r="B982" s="6"/>
      <c r="C982" s="10"/>
      <c r="D982" s="7"/>
      <c r="E982" s="10"/>
      <c r="F982" s="124" t="e">
        <f t="shared" si="30"/>
        <v>#REF!</v>
      </c>
      <c r="G982" s="6"/>
      <c r="AA982" s="11" t="str">
        <f t="shared" si="31"/>
        <v/>
      </c>
      <c r="AB982" s="11" t="str">
        <f>IF(LEN($AA982)=0,"N",IF(LEN($AA982)&gt;1,"Error -- Availability entered in an incorrect format",IF($AA982=#REF!,$AA982,IF($AA982=#REF!,$AA982,IF($AA982=#REF!,$AA982,IF($AA982=#REF!,$AA982,IF($AA982=#REF!,$AA982,IF($AA982=#REF!,$AA982,"Error -- Availability entered in an incorrect format"))))))))</f>
        <v>N</v>
      </c>
    </row>
    <row r="983" spans="1:28" s="11" customFormat="1" x14ac:dyDescent="0.25">
      <c r="A983" s="7">
        <v>971</v>
      </c>
      <c r="B983" s="6"/>
      <c r="C983" s="10"/>
      <c r="D983" s="7"/>
      <c r="E983" s="10"/>
      <c r="F983" s="124" t="e">
        <f t="shared" si="30"/>
        <v>#REF!</v>
      </c>
      <c r="G983" s="6"/>
      <c r="AA983" s="11" t="str">
        <f t="shared" si="31"/>
        <v/>
      </c>
      <c r="AB983" s="11" t="str">
        <f>IF(LEN($AA983)=0,"N",IF(LEN($AA983)&gt;1,"Error -- Availability entered in an incorrect format",IF($AA983=#REF!,$AA983,IF($AA983=#REF!,$AA983,IF($AA983=#REF!,$AA983,IF($AA983=#REF!,$AA983,IF($AA983=#REF!,$AA983,IF($AA983=#REF!,$AA983,"Error -- Availability entered in an incorrect format"))))))))</f>
        <v>N</v>
      </c>
    </row>
    <row r="984" spans="1:28" s="11" customFormat="1" x14ac:dyDescent="0.25">
      <c r="A984" s="7">
        <v>972</v>
      </c>
      <c r="B984" s="6"/>
      <c r="C984" s="10"/>
      <c r="D984" s="7"/>
      <c r="E984" s="10"/>
      <c r="F984" s="124" t="e">
        <f t="shared" si="30"/>
        <v>#REF!</v>
      </c>
      <c r="G984" s="6"/>
      <c r="AA984" s="11" t="str">
        <f t="shared" si="31"/>
        <v/>
      </c>
      <c r="AB984" s="11" t="str">
        <f>IF(LEN($AA984)=0,"N",IF(LEN($AA984)&gt;1,"Error -- Availability entered in an incorrect format",IF($AA984=#REF!,$AA984,IF($AA984=#REF!,$AA984,IF($AA984=#REF!,$AA984,IF($AA984=#REF!,$AA984,IF($AA984=#REF!,$AA984,IF($AA984=#REF!,$AA984,"Error -- Availability entered in an incorrect format"))))))))</f>
        <v>N</v>
      </c>
    </row>
    <row r="985" spans="1:28" s="11" customFormat="1" x14ac:dyDescent="0.25">
      <c r="A985" s="7">
        <v>973</v>
      </c>
      <c r="B985" s="6"/>
      <c r="C985" s="10"/>
      <c r="D985" s="7"/>
      <c r="E985" s="10"/>
      <c r="F985" s="124" t="e">
        <f t="shared" si="30"/>
        <v>#REF!</v>
      </c>
      <c r="G985" s="6"/>
      <c r="AA985" s="11" t="str">
        <f t="shared" si="31"/>
        <v/>
      </c>
      <c r="AB985" s="11" t="str">
        <f>IF(LEN($AA985)=0,"N",IF(LEN($AA985)&gt;1,"Error -- Availability entered in an incorrect format",IF($AA985=#REF!,$AA985,IF($AA985=#REF!,$AA985,IF($AA985=#REF!,$AA985,IF($AA985=#REF!,$AA985,IF($AA985=#REF!,$AA985,IF($AA985=#REF!,$AA985,"Error -- Availability entered in an incorrect format"))))))))</f>
        <v>N</v>
      </c>
    </row>
    <row r="986" spans="1:28" s="11" customFormat="1" x14ac:dyDescent="0.25">
      <c r="A986" s="7">
        <v>974</v>
      </c>
      <c r="B986" s="6"/>
      <c r="C986" s="10"/>
      <c r="D986" s="7"/>
      <c r="E986" s="10"/>
      <c r="F986" s="124" t="e">
        <f t="shared" si="30"/>
        <v>#REF!</v>
      </c>
      <c r="G986" s="6"/>
      <c r="AA986" s="11" t="str">
        <f t="shared" si="31"/>
        <v/>
      </c>
      <c r="AB986" s="11" t="str">
        <f>IF(LEN($AA986)=0,"N",IF(LEN($AA986)&gt;1,"Error -- Availability entered in an incorrect format",IF($AA986=#REF!,$AA986,IF($AA986=#REF!,$AA986,IF($AA986=#REF!,$AA986,IF($AA986=#REF!,$AA986,IF($AA986=#REF!,$AA986,IF($AA986=#REF!,$AA986,"Error -- Availability entered in an incorrect format"))))))))</f>
        <v>N</v>
      </c>
    </row>
    <row r="987" spans="1:28" s="11" customFormat="1" x14ac:dyDescent="0.25">
      <c r="A987" s="7">
        <v>975</v>
      </c>
      <c r="B987" s="6"/>
      <c r="C987" s="10"/>
      <c r="D987" s="7"/>
      <c r="E987" s="10"/>
      <c r="F987" s="124" t="e">
        <f t="shared" si="30"/>
        <v>#REF!</v>
      </c>
      <c r="G987" s="6"/>
      <c r="AA987" s="11" t="str">
        <f t="shared" si="31"/>
        <v/>
      </c>
      <c r="AB987" s="11" t="str">
        <f>IF(LEN($AA987)=0,"N",IF(LEN($AA987)&gt;1,"Error -- Availability entered in an incorrect format",IF($AA987=#REF!,$AA987,IF($AA987=#REF!,$AA987,IF($AA987=#REF!,$AA987,IF($AA987=#REF!,$AA987,IF($AA987=#REF!,$AA987,IF($AA987=#REF!,$AA987,"Error -- Availability entered in an incorrect format"))))))))</f>
        <v>N</v>
      </c>
    </row>
    <row r="988" spans="1:28" s="11" customFormat="1" x14ac:dyDescent="0.25">
      <c r="A988" s="7">
        <v>976</v>
      </c>
      <c r="B988" s="6"/>
      <c r="C988" s="10"/>
      <c r="D988" s="7"/>
      <c r="E988" s="10"/>
      <c r="F988" s="124" t="e">
        <f t="shared" si="30"/>
        <v>#REF!</v>
      </c>
      <c r="G988" s="6"/>
      <c r="AA988" s="11" t="str">
        <f t="shared" si="31"/>
        <v/>
      </c>
      <c r="AB988" s="11" t="str">
        <f>IF(LEN($AA988)=0,"N",IF(LEN($AA988)&gt;1,"Error -- Availability entered in an incorrect format",IF($AA988=#REF!,$AA988,IF($AA988=#REF!,$AA988,IF($AA988=#REF!,$AA988,IF($AA988=#REF!,$AA988,IF($AA988=#REF!,$AA988,IF($AA988=#REF!,$AA988,"Error -- Availability entered in an incorrect format"))))))))</f>
        <v>N</v>
      </c>
    </row>
    <row r="989" spans="1:28" s="11" customFormat="1" x14ac:dyDescent="0.25">
      <c r="A989" s="7">
        <v>977</v>
      </c>
      <c r="B989" s="6"/>
      <c r="C989" s="10"/>
      <c r="D989" s="7"/>
      <c r="E989" s="10"/>
      <c r="F989" s="124" t="e">
        <f t="shared" si="30"/>
        <v>#REF!</v>
      </c>
      <c r="G989" s="6"/>
      <c r="AA989" s="11" t="str">
        <f t="shared" si="31"/>
        <v/>
      </c>
      <c r="AB989" s="11" t="str">
        <f>IF(LEN($AA989)=0,"N",IF(LEN($AA989)&gt;1,"Error -- Availability entered in an incorrect format",IF($AA989=#REF!,$AA989,IF($AA989=#REF!,$AA989,IF($AA989=#REF!,$AA989,IF($AA989=#REF!,$AA989,IF($AA989=#REF!,$AA989,IF($AA989=#REF!,$AA989,"Error -- Availability entered in an incorrect format"))))))))</f>
        <v>N</v>
      </c>
    </row>
    <row r="990" spans="1:28" s="11" customFormat="1" x14ac:dyDescent="0.25">
      <c r="A990" s="7">
        <v>978</v>
      </c>
      <c r="B990" s="6"/>
      <c r="C990" s="10"/>
      <c r="D990" s="7"/>
      <c r="E990" s="10"/>
      <c r="F990" s="124" t="e">
        <f t="shared" si="30"/>
        <v>#REF!</v>
      </c>
      <c r="G990" s="6"/>
      <c r="AA990" s="11" t="str">
        <f t="shared" si="31"/>
        <v/>
      </c>
      <c r="AB990" s="11" t="str">
        <f>IF(LEN($AA990)=0,"N",IF(LEN($AA990)&gt;1,"Error -- Availability entered in an incorrect format",IF($AA990=#REF!,$AA990,IF($AA990=#REF!,$AA990,IF($AA990=#REF!,$AA990,IF($AA990=#REF!,$AA990,IF($AA990=#REF!,$AA990,IF($AA990=#REF!,$AA990,"Error -- Availability entered in an incorrect format"))))))))</f>
        <v>N</v>
      </c>
    </row>
    <row r="991" spans="1:28" s="11" customFormat="1" x14ac:dyDescent="0.25">
      <c r="A991" s="7">
        <v>979</v>
      </c>
      <c r="B991" s="6"/>
      <c r="C991" s="10"/>
      <c r="D991" s="7"/>
      <c r="E991" s="10"/>
      <c r="F991" s="124" t="e">
        <f t="shared" si="30"/>
        <v>#REF!</v>
      </c>
      <c r="G991" s="6"/>
      <c r="AA991" s="11" t="str">
        <f t="shared" si="31"/>
        <v/>
      </c>
      <c r="AB991" s="11" t="str">
        <f>IF(LEN($AA991)=0,"N",IF(LEN($AA991)&gt;1,"Error -- Availability entered in an incorrect format",IF($AA991=#REF!,$AA991,IF($AA991=#REF!,$AA991,IF($AA991=#REF!,$AA991,IF($AA991=#REF!,$AA991,IF($AA991=#REF!,$AA991,IF($AA991=#REF!,$AA991,"Error -- Availability entered in an incorrect format"))))))))</f>
        <v>N</v>
      </c>
    </row>
    <row r="992" spans="1:28" s="11" customFormat="1" x14ac:dyDescent="0.25">
      <c r="A992" s="7">
        <v>980</v>
      </c>
      <c r="B992" s="6"/>
      <c r="C992" s="10"/>
      <c r="D992" s="7"/>
      <c r="E992" s="10"/>
      <c r="F992" s="124" t="e">
        <f t="shared" si="30"/>
        <v>#REF!</v>
      </c>
      <c r="G992" s="6"/>
      <c r="AA992" s="11" t="str">
        <f t="shared" si="31"/>
        <v/>
      </c>
      <c r="AB992" s="11" t="str">
        <f>IF(LEN($AA992)=0,"N",IF(LEN($AA992)&gt;1,"Error -- Availability entered in an incorrect format",IF($AA992=#REF!,$AA992,IF($AA992=#REF!,$AA992,IF($AA992=#REF!,$AA992,IF($AA992=#REF!,$AA992,IF($AA992=#REF!,$AA992,IF($AA992=#REF!,$AA992,"Error -- Availability entered in an incorrect format"))))))))</f>
        <v>N</v>
      </c>
    </row>
    <row r="993" spans="1:28" s="11" customFormat="1" x14ac:dyDescent="0.25">
      <c r="A993" s="7">
        <v>981</v>
      </c>
      <c r="B993" s="6"/>
      <c r="C993" s="10"/>
      <c r="D993" s="7"/>
      <c r="E993" s="10"/>
      <c r="F993" s="124" t="e">
        <f t="shared" si="30"/>
        <v>#REF!</v>
      </c>
      <c r="G993" s="6"/>
      <c r="AA993" s="11" t="str">
        <f t="shared" si="31"/>
        <v/>
      </c>
      <c r="AB993" s="11" t="str">
        <f>IF(LEN($AA993)=0,"N",IF(LEN($AA993)&gt;1,"Error -- Availability entered in an incorrect format",IF($AA993=#REF!,$AA993,IF($AA993=#REF!,$AA993,IF($AA993=#REF!,$AA993,IF($AA993=#REF!,$AA993,IF($AA993=#REF!,$AA993,IF($AA993=#REF!,$AA993,"Error -- Availability entered in an incorrect format"))))))))</f>
        <v>N</v>
      </c>
    </row>
    <row r="994" spans="1:28" s="11" customFormat="1" x14ac:dyDescent="0.25">
      <c r="A994" s="7">
        <v>982</v>
      </c>
      <c r="B994" s="6"/>
      <c r="C994" s="10"/>
      <c r="D994" s="7"/>
      <c r="E994" s="10"/>
      <c r="F994" s="124" t="e">
        <f t="shared" si="30"/>
        <v>#REF!</v>
      </c>
      <c r="G994" s="6"/>
      <c r="AA994" s="11" t="str">
        <f t="shared" si="31"/>
        <v/>
      </c>
      <c r="AB994" s="11" t="str">
        <f>IF(LEN($AA994)=0,"N",IF(LEN($AA994)&gt;1,"Error -- Availability entered in an incorrect format",IF($AA994=#REF!,$AA994,IF($AA994=#REF!,$AA994,IF($AA994=#REF!,$AA994,IF($AA994=#REF!,$AA994,IF($AA994=#REF!,$AA994,IF($AA994=#REF!,$AA994,"Error -- Availability entered in an incorrect format"))))))))</f>
        <v>N</v>
      </c>
    </row>
    <row r="995" spans="1:28" s="11" customFormat="1" x14ac:dyDescent="0.25">
      <c r="A995" s="7">
        <v>983</v>
      </c>
      <c r="B995" s="6"/>
      <c r="C995" s="10"/>
      <c r="D995" s="7"/>
      <c r="E995" s="10"/>
      <c r="F995" s="124" t="e">
        <f t="shared" si="30"/>
        <v>#REF!</v>
      </c>
      <c r="G995" s="6"/>
      <c r="AA995" s="11" t="str">
        <f t="shared" si="31"/>
        <v/>
      </c>
      <c r="AB995" s="11" t="str">
        <f>IF(LEN($AA995)=0,"N",IF(LEN($AA995)&gt;1,"Error -- Availability entered in an incorrect format",IF($AA995=#REF!,$AA995,IF($AA995=#REF!,$AA995,IF($AA995=#REF!,$AA995,IF($AA995=#REF!,$AA995,IF($AA995=#REF!,$AA995,IF($AA995=#REF!,$AA995,"Error -- Availability entered in an incorrect format"))))))))</f>
        <v>N</v>
      </c>
    </row>
    <row r="996" spans="1:28" s="11" customFormat="1" x14ac:dyDescent="0.25">
      <c r="A996" s="7">
        <v>984</v>
      </c>
      <c r="B996" s="6"/>
      <c r="C996" s="10"/>
      <c r="D996" s="7"/>
      <c r="E996" s="10"/>
      <c r="F996" s="124" t="e">
        <f t="shared" si="30"/>
        <v>#REF!</v>
      </c>
      <c r="G996" s="6"/>
      <c r="AA996" s="11" t="str">
        <f t="shared" si="31"/>
        <v/>
      </c>
      <c r="AB996" s="11" t="str">
        <f>IF(LEN($AA996)=0,"N",IF(LEN($AA996)&gt;1,"Error -- Availability entered in an incorrect format",IF($AA996=#REF!,$AA996,IF($AA996=#REF!,$AA996,IF($AA996=#REF!,$AA996,IF($AA996=#REF!,$AA996,IF($AA996=#REF!,$AA996,IF($AA996=#REF!,$AA996,"Error -- Availability entered in an incorrect format"))))))))</f>
        <v>N</v>
      </c>
    </row>
    <row r="997" spans="1:28" s="11" customFormat="1" x14ac:dyDescent="0.25">
      <c r="A997" s="7">
        <v>985</v>
      </c>
      <c r="B997" s="6"/>
      <c r="C997" s="10"/>
      <c r="D997" s="7"/>
      <c r="E997" s="10"/>
      <c r="F997" s="124" t="e">
        <f t="shared" si="30"/>
        <v>#REF!</v>
      </c>
      <c r="G997" s="6"/>
      <c r="AA997" s="11" t="str">
        <f t="shared" si="31"/>
        <v/>
      </c>
      <c r="AB997" s="11" t="str">
        <f>IF(LEN($AA997)=0,"N",IF(LEN($AA997)&gt;1,"Error -- Availability entered in an incorrect format",IF($AA997=#REF!,$AA997,IF($AA997=#REF!,$AA997,IF($AA997=#REF!,$AA997,IF($AA997=#REF!,$AA997,IF($AA997=#REF!,$AA997,IF($AA997=#REF!,$AA997,"Error -- Availability entered in an incorrect format"))))))))</f>
        <v>N</v>
      </c>
    </row>
    <row r="998" spans="1:28" s="11" customFormat="1" x14ac:dyDescent="0.25">
      <c r="A998" s="7">
        <v>986</v>
      </c>
      <c r="B998" s="6"/>
      <c r="C998" s="10"/>
      <c r="D998" s="7"/>
      <c r="E998" s="10"/>
      <c r="F998" s="124" t="e">
        <f t="shared" si="30"/>
        <v>#REF!</v>
      </c>
      <c r="G998" s="6"/>
      <c r="AA998" s="11" t="str">
        <f t="shared" si="31"/>
        <v/>
      </c>
      <c r="AB998" s="11" t="str">
        <f>IF(LEN($AA998)=0,"N",IF(LEN($AA998)&gt;1,"Error -- Availability entered in an incorrect format",IF($AA998=#REF!,$AA998,IF($AA998=#REF!,$AA998,IF($AA998=#REF!,$AA998,IF($AA998=#REF!,$AA998,IF($AA998=#REF!,$AA998,IF($AA998=#REF!,$AA998,"Error -- Availability entered in an incorrect format"))))))))</f>
        <v>N</v>
      </c>
    </row>
    <row r="999" spans="1:28" s="11" customFormat="1" x14ac:dyDescent="0.25">
      <c r="A999" s="7">
        <v>987</v>
      </c>
      <c r="B999" s="6"/>
      <c r="C999" s="10"/>
      <c r="D999" s="7"/>
      <c r="E999" s="10"/>
      <c r="F999" s="124" t="e">
        <f t="shared" si="30"/>
        <v>#REF!</v>
      </c>
      <c r="G999" s="6"/>
      <c r="AA999" s="11" t="str">
        <f t="shared" si="31"/>
        <v/>
      </c>
      <c r="AB999" s="11" t="str">
        <f>IF(LEN($AA999)=0,"N",IF(LEN($AA999)&gt;1,"Error -- Availability entered in an incorrect format",IF($AA999=#REF!,$AA999,IF($AA999=#REF!,$AA999,IF($AA999=#REF!,$AA999,IF($AA999=#REF!,$AA999,IF($AA999=#REF!,$AA999,IF($AA999=#REF!,$AA999,"Error -- Availability entered in an incorrect format"))))))))</f>
        <v>N</v>
      </c>
    </row>
    <row r="1000" spans="1:28" s="11" customFormat="1" x14ac:dyDescent="0.25">
      <c r="A1000" s="7">
        <v>988</v>
      </c>
      <c r="B1000" s="6"/>
      <c r="C1000" s="10"/>
      <c r="D1000" s="7"/>
      <c r="E1000" s="10"/>
      <c r="F1000" s="124" t="e">
        <f t="shared" si="30"/>
        <v>#REF!</v>
      </c>
      <c r="G1000" s="6"/>
      <c r="AA1000" s="11" t="str">
        <f t="shared" si="31"/>
        <v/>
      </c>
      <c r="AB1000" s="11" t="str">
        <f>IF(LEN($AA1000)=0,"N",IF(LEN($AA1000)&gt;1,"Error -- Availability entered in an incorrect format",IF($AA1000=#REF!,$AA1000,IF($AA1000=#REF!,$AA1000,IF($AA1000=#REF!,$AA1000,IF($AA1000=#REF!,$AA1000,IF($AA1000=#REF!,$AA1000,IF($AA1000=#REF!,$AA1000,"Error -- Availability entered in an incorrect format"))))))))</f>
        <v>N</v>
      </c>
    </row>
    <row r="1001" spans="1:28" s="11" customFormat="1" x14ac:dyDescent="0.25">
      <c r="A1001" s="7">
        <v>989</v>
      </c>
      <c r="B1001" s="6"/>
      <c r="C1001" s="10"/>
      <c r="D1001" s="7"/>
      <c r="E1001" s="10"/>
      <c r="F1001" s="124" t="e">
        <f t="shared" si="30"/>
        <v>#REF!</v>
      </c>
      <c r="G1001" s="6"/>
      <c r="AA1001" s="11" t="str">
        <f t="shared" si="31"/>
        <v/>
      </c>
      <c r="AB1001" s="11" t="str">
        <f>IF(LEN($AA1001)=0,"N",IF(LEN($AA1001)&gt;1,"Error -- Availability entered in an incorrect format",IF($AA1001=#REF!,$AA1001,IF($AA1001=#REF!,$AA1001,IF($AA1001=#REF!,$AA1001,IF($AA1001=#REF!,$AA1001,IF($AA1001=#REF!,$AA1001,IF($AA1001=#REF!,$AA1001,"Error -- Availability entered in an incorrect format"))))))))</f>
        <v>N</v>
      </c>
    </row>
    <row r="1002" spans="1:28" s="11" customFormat="1" x14ac:dyDescent="0.25">
      <c r="A1002" s="7">
        <v>990</v>
      </c>
      <c r="B1002" s="6"/>
      <c r="C1002" s="10"/>
      <c r="D1002" s="7"/>
      <c r="E1002" s="10"/>
      <c r="F1002" s="124" t="e">
        <f t="shared" si="30"/>
        <v>#REF!</v>
      </c>
      <c r="G1002" s="6"/>
      <c r="AA1002" s="11" t="str">
        <f t="shared" si="31"/>
        <v/>
      </c>
      <c r="AB1002" s="11" t="str">
        <f>IF(LEN($AA1002)=0,"N",IF(LEN($AA1002)&gt;1,"Error -- Availability entered in an incorrect format",IF($AA1002=#REF!,$AA1002,IF($AA1002=#REF!,$AA1002,IF($AA1002=#REF!,$AA1002,IF($AA1002=#REF!,$AA1002,IF($AA1002=#REF!,$AA1002,IF($AA1002=#REF!,$AA1002,"Error -- Availability entered in an incorrect format"))))))))</f>
        <v>N</v>
      </c>
    </row>
    <row r="1003" spans="1:28" s="11" customFormat="1" x14ac:dyDescent="0.25">
      <c r="A1003" s="7">
        <v>991</v>
      </c>
      <c r="B1003" s="6"/>
      <c r="C1003" s="10"/>
      <c r="D1003" s="7"/>
      <c r="E1003" s="10"/>
      <c r="F1003" s="124" t="e">
        <f t="shared" si="30"/>
        <v>#REF!</v>
      </c>
      <c r="G1003" s="6"/>
      <c r="AA1003" s="11" t="str">
        <f t="shared" si="31"/>
        <v/>
      </c>
      <c r="AB1003" s="11" t="str">
        <f>IF(LEN($AA1003)=0,"N",IF(LEN($AA1003)&gt;1,"Error -- Availability entered in an incorrect format",IF($AA1003=#REF!,$AA1003,IF($AA1003=#REF!,$AA1003,IF($AA1003=#REF!,$AA1003,IF($AA1003=#REF!,$AA1003,IF($AA1003=#REF!,$AA1003,IF($AA1003=#REF!,$AA1003,"Error -- Availability entered in an incorrect format"))))))))</f>
        <v>N</v>
      </c>
    </row>
    <row r="1004" spans="1:28" s="11" customFormat="1" x14ac:dyDescent="0.25">
      <c r="A1004" s="7">
        <v>992</v>
      </c>
      <c r="B1004" s="6"/>
      <c r="C1004" s="10"/>
      <c r="D1004" s="7"/>
      <c r="E1004" s="10"/>
      <c r="F1004" s="124" t="e">
        <f t="shared" si="30"/>
        <v>#REF!</v>
      </c>
      <c r="G1004" s="6"/>
      <c r="AA1004" s="11" t="str">
        <f t="shared" si="31"/>
        <v/>
      </c>
      <c r="AB1004" s="11" t="str">
        <f>IF(LEN($AA1004)=0,"N",IF(LEN($AA1004)&gt;1,"Error -- Availability entered in an incorrect format",IF($AA1004=#REF!,$AA1004,IF($AA1004=#REF!,$AA1004,IF($AA1004=#REF!,$AA1004,IF($AA1004=#REF!,$AA1004,IF($AA1004=#REF!,$AA1004,IF($AA1004=#REF!,$AA1004,"Error -- Availability entered in an incorrect format"))))))))</f>
        <v>N</v>
      </c>
    </row>
    <row r="1005" spans="1:28" s="11" customFormat="1" x14ac:dyDescent="0.25">
      <c r="A1005" s="7">
        <v>993</v>
      </c>
      <c r="B1005" s="6"/>
      <c r="C1005" s="10"/>
      <c r="D1005" s="7"/>
      <c r="E1005" s="10"/>
      <c r="F1005" s="124" t="e">
        <f t="shared" si="30"/>
        <v>#REF!</v>
      </c>
      <c r="G1005" s="6"/>
      <c r="AA1005" s="11" t="str">
        <f t="shared" si="31"/>
        <v/>
      </c>
      <c r="AB1005" s="11" t="str">
        <f>IF(LEN($AA1005)=0,"N",IF(LEN($AA1005)&gt;1,"Error -- Availability entered in an incorrect format",IF($AA1005=#REF!,$AA1005,IF($AA1005=#REF!,$AA1005,IF($AA1005=#REF!,$AA1005,IF($AA1005=#REF!,$AA1005,IF($AA1005=#REF!,$AA1005,IF($AA1005=#REF!,$AA1005,"Error -- Availability entered in an incorrect format"))))))))</f>
        <v>N</v>
      </c>
    </row>
    <row r="1006" spans="1:28" s="11" customFormat="1" x14ac:dyDescent="0.25">
      <c r="A1006" s="7">
        <v>994</v>
      </c>
      <c r="B1006" s="6"/>
      <c r="C1006" s="10"/>
      <c r="D1006" s="7"/>
      <c r="E1006" s="10"/>
      <c r="F1006" s="124" t="e">
        <f t="shared" si="30"/>
        <v>#REF!</v>
      </c>
      <c r="G1006" s="6"/>
      <c r="AA1006" s="11" t="str">
        <f t="shared" si="31"/>
        <v/>
      </c>
      <c r="AB1006" s="11" t="str">
        <f>IF(LEN($AA1006)=0,"N",IF(LEN($AA1006)&gt;1,"Error -- Availability entered in an incorrect format",IF($AA1006=#REF!,$AA1006,IF($AA1006=#REF!,$AA1006,IF($AA1006=#REF!,$AA1006,IF($AA1006=#REF!,$AA1006,IF($AA1006=#REF!,$AA1006,IF($AA1006=#REF!,$AA1006,"Error -- Availability entered in an incorrect format"))))))))</f>
        <v>N</v>
      </c>
    </row>
    <row r="1007" spans="1:28" s="11" customFormat="1" x14ac:dyDescent="0.25">
      <c r="A1007" s="7">
        <v>995</v>
      </c>
      <c r="B1007" s="6"/>
      <c r="C1007" s="10"/>
      <c r="D1007" s="7"/>
      <c r="E1007" s="10"/>
      <c r="F1007" s="124" t="e">
        <f t="shared" si="30"/>
        <v>#REF!</v>
      </c>
      <c r="G1007" s="6"/>
      <c r="AA1007" s="11" t="str">
        <f t="shared" si="31"/>
        <v/>
      </c>
      <c r="AB1007" s="11" t="str">
        <f>IF(LEN($AA1007)=0,"N",IF(LEN($AA1007)&gt;1,"Error -- Availability entered in an incorrect format",IF($AA1007=#REF!,$AA1007,IF($AA1007=#REF!,$AA1007,IF($AA1007=#REF!,$AA1007,IF($AA1007=#REF!,$AA1007,IF($AA1007=#REF!,$AA1007,IF($AA1007=#REF!,$AA1007,"Error -- Availability entered in an incorrect format"))))))))</f>
        <v>N</v>
      </c>
    </row>
    <row r="1008" spans="1:28" s="11" customFormat="1" x14ac:dyDescent="0.25">
      <c r="A1008" s="7">
        <v>996</v>
      </c>
      <c r="B1008" s="6"/>
      <c r="C1008" s="10"/>
      <c r="D1008" s="7"/>
      <c r="E1008" s="10"/>
      <c r="F1008" s="124" t="e">
        <f t="shared" si="30"/>
        <v>#REF!</v>
      </c>
      <c r="G1008" s="6"/>
      <c r="AA1008" s="11" t="str">
        <f t="shared" si="31"/>
        <v/>
      </c>
      <c r="AB1008" s="11" t="str">
        <f>IF(LEN($AA1008)=0,"N",IF(LEN($AA1008)&gt;1,"Error -- Availability entered in an incorrect format",IF($AA1008=#REF!,$AA1008,IF($AA1008=#REF!,$AA1008,IF($AA1008=#REF!,$AA1008,IF($AA1008=#REF!,$AA1008,IF($AA1008=#REF!,$AA1008,IF($AA1008=#REF!,$AA1008,"Error -- Availability entered in an incorrect format"))))))))</f>
        <v>N</v>
      </c>
    </row>
    <row r="1009" spans="1:28" s="11" customFormat="1" x14ac:dyDescent="0.25">
      <c r="A1009" s="7">
        <v>997</v>
      </c>
      <c r="B1009" s="6"/>
      <c r="C1009" s="10"/>
      <c r="D1009" s="7"/>
      <c r="E1009" s="10"/>
      <c r="F1009" s="124" t="e">
        <f t="shared" si="30"/>
        <v>#REF!</v>
      </c>
      <c r="G1009" s="6"/>
      <c r="AA1009" s="11" t="str">
        <f t="shared" si="31"/>
        <v/>
      </c>
      <c r="AB1009" s="11" t="str">
        <f>IF(LEN($AA1009)=0,"N",IF(LEN($AA1009)&gt;1,"Error -- Availability entered in an incorrect format",IF($AA1009=#REF!,$AA1009,IF($AA1009=#REF!,$AA1009,IF($AA1009=#REF!,$AA1009,IF($AA1009=#REF!,$AA1009,IF($AA1009=#REF!,$AA1009,IF($AA1009=#REF!,$AA1009,"Error -- Availability entered in an incorrect format"))))))))</f>
        <v>N</v>
      </c>
    </row>
    <row r="1010" spans="1:28" s="11" customFormat="1" x14ac:dyDescent="0.25">
      <c r="A1010" s="7">
        <v>998</v>
      </c>
      <c r="B1010" s="6"/>
      <c r="C1010" s="10"/>
      <c r="D1010" s="7"/>
      <c r="E1010" s="10"/>
      <c r="F1010" s="124" t="e">
        <f t="shared" si="30"/>
        <v>#REF!</v>
      </c>
      <c r="G1010" s="6"/>
      <c r="AA1010" s="11" t="str">
        <f t="shared" si="31"/>
        <v/>
      </c>
      <c r="AB1010" s="11" t="str">
        <f>IF(LEN($AA1010)=0,"N",IF(LEN($AA1010)&gt;1,"Error -- Availability entered in an incorrect format",IF($AA1010=#REF!,$AA1010,IF($AA1010=#REF!,$AA1010,IF($AA1010=#REF!,$AA1010,IF($AA1010=#REF!,$AA1010,IF($AA1010=#REF!,$AA1010,IF($AA1010=#REF!,$AA1010,"Error -- Availability entered in an incorrect format"))))))))</f>
        <v>N</v>
      </c>
    </row>
    <row r="1011" spans="1:28" s="11" customFormat="1" x14ac:dyDescent="0.25">
      <c r="A1011" s="7">
        <v>999</v>
      </c>
      <c r="B1011" s="6"/>
      <c r="C1011" s="10"/>
      <c r="D1011" s="7"/>
      <c r="E1011" s="10"/>
      <c r="F1011" s="124" t="e">
        <f t="shared" si="30"/>
        <v>#REF!</v>
      </c>
      <c r="G1011" s="6"/>
      <c r="AA1011" s="11" t="str">
        <f t="shared" si="31"/>
        <v/>
      </c>
      <c r="AB1011" s="11" t="str">
        <f>IF(LEN($AA1011)=0,"N",IF(LEN($AA1011)&gt;1,"Error -- Availability entered in an incorrect format",IF($AA1011=#REF!,$AA1011,IF($AA1011=#REF!,$AA1011,IF($AA1011=#REF!,$AA1011,IF($AA1011=#REF!,$AA1011,IF($AA1011=#REF!,$AA1011,IF($AA1011=#REF!,$AA1011,"Error -- Availability entered in an incorrect format"))))))))</f>
        <v>N</v>
      </c>
    </row>
    <row r="1012" spans="1:28" s="11" customFormat="1" x14ac:dyDescent="0.25">
      <c r="A1012" s="7">
        <v>1000</v>
      </c>
      <c r="B1012" s="6"/>
      <c r="C1012" s="10"/>
      <c r="D1012" s="7"/>
      <c r="E1012" s="10"/>
      <c r="F1012" s="124" t="e">
        <f t="shared" si="30"/>
        <v>#REF!</v>
      </c>
      <c r="G1012" s="6"/>
      <c r="AA1012" s="11" t="str">
        <f t="shared" si="31"/>
        <v/>
      </c>
      <c r="AB1012" s="11" t="str">
        <f>IF(LEN($AA1012)=0,"N",IF(LEN($AA1012)&gt;1,"Error -- Availability entered in an incorrect format",IF($AA1012=#REF!,$AA1012,IF($AA1012=#REF!,$AA1012,IF($AA1012=#REF!,$AA1012,IF($AA1012=#REF!,$AA1012,IF($AA1012=#REF!,$AA1012,IF($AA1012=#REF!,$AA1012,"Error -- Availability entered in an incorrect format"))))))))</f>
        <v>N</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7" priority="1" operator="equal">
      <formula>"Replace this text with vendor name in the first module."</formula>
    </cfRule>
  </conditionalFormatting>
  <conditionalFormatting sqref="D10:G10">
    <cfRule type="expression" dxfId="56"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FormatSpecs">
                <anchor moveWithCells="1" sizeWithCells="1">
                  <from>
                    <xdr:col>28</xdr:col>
                    <xdr:colOff>200025</xdr:colOff>
                    <xdr:row>12</xdr:row>
                    <xdr:rowOff>85725</xdr:rowOff>
                  </from>
                  <to>
                    <xdr:col>28</xdr:col>
                    <xdr:colOff>466725</xdr:colOff>
                    <xdr:row>17</xdr:row>
                    <xdr:rowOff>152400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AI12"/>
  <sheetViews>
    <sheetView workbookViewId="0">
      <pane ySplit="12" topLeftCell="A13" activePane="bottomLeft" state="frozen"/>
      <selection activeCell="B7" sqref="B7:G7"/>
      <selection pane="bottomLeft" activeCell="A13" sqref="A13:XFD1012"/>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5" priority="1" operator="equal">
      <formula>"Replace this text with vendor name in the first module."</formula>
    </cfRule>
  </conditionalFormatting>
  <conditionalFormatting sqref="D10:G10">
    <cfRule type="expression" dxfId="54"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3" priority="1" operator="equal">
      <formula>"Replace this text with vendor name in the first module."</formula>
    </cfRule>
  </conditionalFormatting>
  <conditionalFormatting sqref="D10:G10">
    <cfRule type="expression" dxfId="52"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1" priority="1" operator="equal">
      <formula>"Replace this text with vendor name in the first module."</formula>
    </cfRule>
  </conditionalFormatting>
  <conditionalFormatting sqref="D10:G10">
    <cfRule type="expression" dxfId="50"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49" priority="1" operator="equal">
      <formula>"Replace this text with vendor name in the first module."</formula>
    </cfRule>
  </conditionalFormatting>
  <conditionalFormatting sqref="D10:G10">
    <cfRule type="expression" dxfId="48"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47" priority="1" operator="equal">
      <formula>"Replace this text with vendor name in the first module."</formula>
    </cfRule>
  </conditionalFormatting>
  <conditionalFormatting sqref="D10:G10">
    <cfRule type="expression" dxfId="46"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E1369-CAD8-42AB-86F7-55478D0C66EE}">
  <sheetPr codeName="Sheet53">
    <pageSetUpPr fitToPage="1"/>
  </sheetPr>
  <dimension ref="A1:AA58"/>
  <sheetViews>
    <sheetView workbookViewId="0">
      <pane ySplit="2" topLeftCell="A45" activePane="bottomLeft" state="frozen"/>
      <selection activeCell="F7" sqref="F7:G7"/>
      <selection pane="bottomLeft" activeCell="B62" sqref="B62"/>
    </sheetView>
  </sheetViews>
  <sheetFormatPr defaultColWidth="9.140625" defaultRowHeight="15" x14ac:dyDescent="0.25"/>
  <cols>
    <col min="1" max="1" width="8.7109375" style="125" customWidth="1"/>
    <col min="2" max="2" width="65.7109375" style="3" customWidth="1"/>
    <col min="3" max="3" width="12.7109375" style="126" customWidth="1"/>
    <col min="4" max="4" width="3.7109375" style="2" customWidth="1"/>
    <col min="5" max="25" width="9.140625" style="2"/>
    <col min="26" max="26" width="9.140625" style="2" customWidth="1"/>
    <col min="27" max="27" width="4.140625" style="2" customWidth="1"/>
    <col min="28" max="16384" width="9.140625" style="2"/>
  </cols>
  <sheetData>
    <row r="1" spans="1:27" x14ac:dyDescent="0.25">
      <c r="A1" s="309"/>
      <c r="B1" s="309"/>
      <c r="C1" s="309"/>
      <c r="AA1" s="3"/>
    </row>
    <row r="2" spans="1:27" ht="15" customHeight="1" x14ac:dyDescent="0.25">
      <c r="A2" s="159" t="str">
        <f>'[1]Time and Effort Cert'!A12</f>
        <v>Number</v>
      </c>
      <c r="B2" s="160" t="str">
        <f>'[1]Time and Effort Cert'!B12</f>
        <v>Application Requirements</v>
      </c>
      <c r="C2" s="159" t="str">
        <f>'[1]Time and Effort Cert'!D12</f>
        <v>Availability</v>
      </c>
    </row>
    <row r="3" spans="1:27" s="11" customFormat="1" x14ac:dyDescent="0.25">
      <c r="A3" s="7">
        <v>1</v>
      </c>
      <c r="B3" s="155" t="s">
        <v>654</v>
      </c>
      <c r="C3" s="168"/>
    </row>
    <row r="4" spans="1:27" s="11" customFormat="1" ht="90" x14ac:dyDescent="0.25">
      <c r="A4" s="7">
        <f>1+A3</f>
        <v>2</v>
      </c>
      <c r="B4" s="123" t="s">
        <v>655</v>
      </c>
      <c r="C4" s="10"/>
    </row>
    <row r="5" spans="1:27" s="11" customFormat="1" x14ac:dyDescent="0.25">
      <c r="A5" s="7">
        <f>1+A4</f>
        <v>3</v>
      </c>
      <c r="B5" s="155" t="s">
        <v>656</v>
      </c>
      <c r="C5" s="168"/>
    </row>
    <row r="6" spans="1:27" s="11" customFormat="1" x14ac:dyDescent="0.25">
      <c r="A6" s="7">
        <f t="shared" ref="A6:A58" si="0">A5+1</f>
        <v>4</v>
      </c>
      <c r="B6" s="123" t="s">
        <v>657</v>
      </c>
      <c r="C6" s="7"/>
    </row>
    <row r="7" spans="1:27" s="11" customFormat="1" ht="45" x14ac:dyDescent="0.25">
      <c r="A7" s="7">
        <f t="shared" si="0"/>
        <v>5</v>
      </c>
      <c r="B7" s="123" t="s">
        <v>658</v>
      </c>
      <c r="C7" s="7"/>
    </row>
    <row r="8" spans="1:27" s="11" customFormat="1" ht="30" x14ac:dyDescent="0.25">
      <c r="A8" s="7">
        <f t="shared" si="0"/>
        <v>6</v>
      </c>
      <c r="B8" s="123" t="s">
        <v>659</v>
      </c>
      <c r="C8" s="7"/>
    </row>
    <row r="9" spans="1:27" s="11" customFormat="1" x14ac:dyDescent="0.25">
      <c r="A9" s="7">
        <f t="shared" si="0"/>
        <v>7</v>
      </c>
      <c r="B9" s="155" t="s">
        <v>556</v>
      </c>
      <c r="C9" s="168"/>
    </row>
    <row r="10" spans="1:27" s="11" customFormat="1" ht="90" x14ac:dyDescent="0.25">
      <c r="A10" s="7">
        <f t="shared" si="0"/>
        <v>8</v>
      </c>
      <c r="B10" s="123" t="s">
        <v>660</v>
      </c>
      <c r="C10" s="7"/>
    </row>
    <row r="11" spans="1:27" s="11" customFormat="1" ht="45" x14ac:dyDescent="0.25">
      <c r="A11" s="7">
        <f t="shared" si="0"/>
        <v>9</v>
      </c>
      <c r="B11" s="123" t="s">
        <v>661</v>
      </c>
      <c r="C11" s="7"/>
    </row>
    <row r="12" spans="1:27" s="11" customFormat="1" ht="71.25" customHeight="1" x14ac:dyDescent="0.25">
      <c r="A12" s="7">
        <f t="shared" si="0"/>
        <v>10</v>
      </c>
      <c r="B12" s="123" t="s">
        <v>662</v>
      </c>
      <c r="C12" s="7"/>
    </row>
    <row r="13" spans="1:27" s="11" customFormat="1" ht="60" x14ac:dyDescent="0.25">
      <c r="A13" s="7">
        <f t="shared" si="0"/>
        <v>11</v>
      </c>
      <c r="B13" s="123" t="s">
        <v>663</v>
      </c>
      <c r="C13" s="7"/>
    </row>
    <row r="14" spans="1:27" s="11" customFormat="1" ht="60" x14ac:dyDescent="0.25">
      <c r="A14" s="7">
        <f t="shared" si="0"/>
        <v>12</v>
      </c>
      <c r="B14" s="123" t="s">
        <v>664</v>
      </c>
      <c r="C14" s="7"/>
    </row>
    <row r="15" spans="1:27" s="11" customFormat="1" ht="45" x14ac:dyDescent="0.25">
      <c r="A15" s="7">
        <f t="shared" si="0"/>
        <v>13</v>
      </c>
      <c r="B15" s="123" t="s">
        <v>665</v>
      </c>
      <c r="C15" s="7"/>
    </row>
    <row r="16" spans="1:27" s="11" customFormat="1" ht="75" x14ac:dyDescent="0.25">
      <c r="A16" s="7">
        <f t="shared" si="0"/>
        <v>14</v>
      </c>
      <c r="B16" s="123" t="s">
        <v>666</v>
      </c>
      <c r="C16" s="7"/>
    </row>
    <row r="17" spans="1:3" s="11" customFormat="1" ht="45" x14ac:dyDescent="0.25">
      <c r="A17" s="7">
        <f t="shared" si="0"/>
        <v>15</v>
      </c>
      <c r="B17" s="123" t="s">
        <v>667</v>
      </c>
      <c r="C17" s="7"/>
    </row>
    <row r="18" spans="1:3" s="11" customFormat="1" ht="75" x14ac:dyDescent="0.25">
      <c r="A18" s="7">
        <f t="shared" si="0"/>
        <v>16</v>
      </c>
      <c r="B18" s="123" t="s">
        <v>668</v>
      </c>
      <c r="C18" s="7"/>
    </row>
    <row r="19" spans="1:3" s="11" customFormat="1" ht="60" x14ac:dyDescent="0.25">
      <c r="A19" s="7">
        <f t="shared" si="0"/>
        <v>17</v>
      </c>
      <c r="B19" s="123" t="s">
        <v>669</v>
      </c>
      <c r="C19" s="7"/>
    </row>
    <row r="20" spans="1:3" s="11" customFormat="1" ht="30" x14ac:dyDescent="0.25">
      <c r="A20" s="7">
        <f t="shared" si="0"/>
        <v>18</v>
      </c>
      <c r="B20" s="123" t="s">
        <v>670</v>
      </c>
      <c r="C20" s="7"/>
    </row>
    <row r="21" spans="1:3" s="11" customFormat="1" x14ac:dyDescent="0.25">
      <c r="A21" s="7">
        <f t="shared" si="0"/>
        <v>19</v>
      </c>
      <c r="B21" s="155" t="s">
        <v>671</v>
      </c>
      <c r="C21" s="168"/>
    </row>
    <row r="22" spans="1:3" s="11" customFormat="1" ht="45" x14ac:dyDescent="0.25">
      <c r="A22" s="7">
        <f t="shared" si="0"/>
        <v>20</v>
      </c>
      <c r="B22" s="123" t="s">
        <v>672</v>
      </c>
      <c r="C22" s="7"/>
    </row>
    <row r="23" spans="1:3" s="11" customFormat="1" x14ac:dyDescent="0.25">
      <c r="A23" s="7">
        <f t="shared" si="0"/>
        <v>21</v>
      </c>
      <c r="B23" s="155" t="s">
        <v>674</v>
      </c>
      <c r="C23" s="168"/>
    </row>
    <row r="24" spans="1:3" s="11" customFormat="1" ht="48" customHeight="1" x14ac:dyDescent="0.25">
      <c r="A24" s="7">
        <f t="shared" si="0"/>
        <v>22</v>
      </c>
      <c r="B24" s="123" t="s">
        <v>675</v>
      </c>
      <c r="C24" s="7"/>
    </row>
    <row r="25" spans="1:3" s="11" customFormat="1" x14ac:dyDescent="0.25">
      <c r="A25" s="7">
        <f t="shared" si="0"/>
        <v>23</v>
      </c>
      <c r="B25" s="169" t="s">
        <v>676</v>
      </c>
      <c r="C25" s="171"/>
    </row>
    <row r="26" spans="1:3" s="11" customFormat="1" ht="60" x14ac:dyDescent="0.25">
      <c r="A26" s="7">
        <f t="shared" si="0"/>
        <v>24</v>
      </c>
      <c r="B26" s="123" t="s">
        <v>677</v>
      </c>
      <c r="C26" s="7"/>
    </row>
    <row r="27" spans="1:3" s="11" customFormat="1" ht="45" x14ac:dyDescent="0.25">
      <c r="A27" s="7">
        <f t="shared" si="0"/>
        <v>25</v>
      </c>
      <c r="B27" s="123" t="s">
        <v>678</v>
      </c>
      <c r="C27" s="7"/>
    </row>
    <row r="28" spans="1:3" s="11" customFormat="1" ht="60" x14ac:dyDescent="0.25">
      <c r="A28" s="7">
        <f t="shared" si="0"/>
        <v>26</v>
      </c>
      <c r="B28" s="123" t="s">
        <v>1654</v>
      </c>
      <c r="C28" s="7"/>
    </row>
    <row r="29" spans="1:3" s="11" customFormat="1" x14ac:dyDescent="0.25">
      <c r="A29" s="7">
        <f t="shared" si="0"/>
        <v>27</v>
      </c>
      <c r="B29" s="169" t="s">
        <v>679</v>
      </c>
      <c r="C29" s="168"/>
    </row>
    <row r="30" spans="1:3" s="11" customFormat="1" ht="27.75" customHeight="1" x14ac:dyDescent="0.25">
      <c r="A30" s="7">
        <f t="shared" si="0"/>
        <v>28</v>
      </c>
      <c r="B30" s="123" t="s">
        <v>680</v>
      </c>
      <c r="C30" s="7"/>
    </row>
    <row r="31" spans="1:3" s="11" customFormat="1" ht="30" x14ac:dyDescent="0.25">
      <c r="A31" s="7">
        <f t="shared" si="0"/>
        <v>29</v>
      </c>
      <c r="B31" s="123" t="s">
        <v>1655</v>
      </c>
      <c r="C31" s="7"/>
    </row>
    <row r="32" spans="1:3" s="11" customFormat="1" ht="30" x14ac:dyDescent="0.25">
      <c r="A32" s="7">
        <f t="shared" si="0"/>
        <v>30</v>
      </c>
      <c r="B32" s="123" t="s">
        <v>681</v>
      </c>
      <c r="C32" s="7"/>
    </row>
    <row r="33" spans="1:3" s="11" customFormat="1" ht="105" x14ac:dyDescent="0.25">
      <c r="A33" s="7">
        <f t="shared" si="0"/>
        <v>31</v>
      </c>
      <c r="B33" s="123" t="s">
        <v>682</v>
      </c>
      <c r="C33" s="7"/>
    </row>
    <row r="34" spans="1:3" s="11" customFormat="1" x14ac:dyDescent="0.25">
      <c r="A34" s="7">
        <f t="shared" si="0"/>
        <v>32</v>
      </c>
      <c r="B34" s="169" t="s">
        <v>683</v>
      </c>
      <c r="C34" s="168"/>
    </row>
    <row r="35" spans="1:3" s="11" customFormat="1" ht="48.75" customHeight="1" x14ac:dyDescent="0.25">
      <c r="A35" s="7">
        <f t="shared" si="0"/>
        <v>33</v>
      </c>
      <c r="B35" s="123" t="s">
        <v>684</v>
      </c>
      <c r="C35" s="7"/>
    </row>
    <row r="36" spans="1:3" s="11" customFormat="1" x14ac:dyDescent="0.25">
      <c r="A36" s="7">
        <f t="shared" si="0"/>
        <v>34</v>
      </c>
      <c r="B36" s="169" t="s">
        <v>685</v>
      </c>
      <c r="C36" s="168"/>
    </row>
    <row r="37" spans="1:3" s="11" customFormat="1" ht="30" x14ac:dyDescent="0.25">
      <c r="A37" s="7">
        <f t="shared" si="0"/>
        <v>35</v>
      </c>
      <c r="B37" s="123" t="s">
        <v>686</v>
      </c>
      <c r="C37" s="7"/>
    </row>
    <row r="38" spans="1:3" s="11" customFormat="1" ht="30" x14ac:dyDescent="0.25">
      <c r="A38" s="7">
        <f t="shared" si="0"/>
        <v>36</v>
      </c>
      <c r="B38" s="123" t="s">
        <v>687</v>
      </c>
      <c r="C38" s="7"/>
    </row>
    <row r="39" spans="1:3" s="11" customFormat="1" ht="30" x14ac:dyDescent="0.25">
      <c r="A39" s="7">
        <f t="shared" si="0"/>
        <v>37</v>
      </c>
      <c r="B39" s="169" t="s">
        <v>688</v>
      </c>
      <c r="C39" s="168"/>
    </row>
    <row r="40" spans="1:3" s="11" customFormat="1" x14ac:dyDescent="0.25">
      <c r="A40" s="7">
        <f t="shared" si="0"/>
        <v>38</v>
      </c>
      <c r="B40" s="170" t="s">
        <v>689</v>
      </c>
      <c r="C40" s="7"/>
    </row>
    <row r="41" spans="1:3" s="11" customFormat="1" ht="30" x14ac:dyDescent="0.25">
      <c r="A41" s="7">
        <f t="shared" si="0"/>
        <v>39</v>
      </c>
      <c r="B41" s="169" t="s">
        <v>1656</v>
      </c>
      <c r="C41" s="168"/>
    </row>
    <row r="42" spans="1:3" s="11" customFormat="1" ht="30" x14ac:dyDescent="0.25">
      <c r="A42" s="7">
        <f t="shared" si="0"/>
        <v>40</v>
      </c>
      <c r="B42" s="123" t="s">
        <v>1657</v>
      </c>
      <c r="C42" s="7"/>
    </row>
    <row r="43" spans="1:3" s="11" customFormat="1" x14ac:dyDescent="0.25">
      <c r="A43" s="7">
        <f t="shared" si="0"/>
        <v>41</v>
      </c>
      <c r="B43" s="169" t="s">
        <v>690</v>
      </c>
      <c r="C43" s="168"/>
    </row>
    <row r="44" spans="1:3" s="11" customFormat="1" ht="30" x14ac:dyDescent="0.25">
      <c r="A44" s="7">
        <f t="shared" si="0"/>
        <v>42</v>
      </c>
      <c r="B44" s="123" t="s">
        <v>691</v>
      </c>
      <c r="C44" s="7"/>
    </row>
    <row r="45" spans="1:3" s="11" customFormat="1" ht="30" x14ac:dyDescent="0.25">
      <c r="A45" s="7">
        <f t="shared" si="0"/>
        <v>43</v>
      </c>
      <c r="B45" s="123" t="s">
        <v>692</v>
      </c>
      <c r="C45" s="7"/>
    </row>
    <row r="46" spans="1:3" s="11" customFormat="1" ht="30" x14ac:dyDescent="0.25">
      <c r="A46" s="7">
        <f t="shared" si="0"/>
        <v>44</v>
      </c>
      <c r="B46" s="169" t="s">
        <v>693</v>
      </c>
      <c r="C46" s="168"/>
    </row>
    <row r="47" spans="1:3" s="11" customFormat="1" ht="30" x14ac:dyDescent="0.25">
      <c r="A47" s="7">
        <f t="shared" si="0"/>
        <v>45</v>
      </c>
      <c r="B47" s="123" t="s">
        <v>694</v>
      </c>
      <c r="C47" s="7"/>
    </row>
    <row r="48" spans="1:3" s="11" customFormat="1" ht="15.75" customHeight="1" x14ac:dyDescent="0.25">
      <c r="A48" s="7">
        <f t="shared" si="0"/>
        <v>46</v>
      </c>
      <c r="B48" s="169" t="s">
        <v>695</v>
      </c>
      <c r="C48" s="168"/>
    </row>
    <row r="49" spans="1:3" s="11" customFormat="1" ht="30" x14ac:dyDescent="0.25">
      <c r="A49" s="7">
        <f t="shared" si="0"/>
        <v>47</v>
      </c>
      <c r="B49" s="123" t="s">
        <v>696</v>
      </c>
      <c r="C49" s="7"/>
    </row>
    <row r="50" spans="1:3" s="11" customFormat="1" ht="30" x14ac:dyDescent="0.25">
      <c r="A50" s="7">
        <f t="shared" si="0"/>
        <v>48</v>
      </c>
      <c r="B50" s="123" t="s">
        <v>697</v>
      </c>
      <c r="C50" s="7"/>
    </row>
    <row r="51" spans="1:3" s="11" customFormat="1" x14ac:dyDescent="0.25">
      <c r="A51" s="7">
        <f t="shared" si="0"/>
        <v>49</v>
      </c>
      <c r="B51" s="169" t="s">
        <v>698</v>
      </c>
      <c r="C51" s="168"/>
    </row>
    <row r="52" spans="1:3" s="11" customFormat="1" x14ac:dyDescent="0.25">
      <c r="A52" s="7">
        <f t="shared" si="0"/>
        <v>50</v>
      </c>
      <c r="B52" s="123" t="s">
        <v>699</v>
      </c>
      <c r="C52" s="7"/>
    </row>
    <row r="53" spans="1:3" s="11" customFormat="1" x14ac:dyDescent="0.25">
      <c r="A53" s="7">
        <f t="shared" si="0"/>
        <v>51</v>
      </c>
      <c r="B53" s="169" t="s">
        <v>700</v>
      </c>
      <c r="C53" s="168"/>
    </row>
    <row r="54" spans="1:3" s="11" customFormat="1" x14ac:dyDescent="0.25">
      <c r="A54" s="7">
        <f t="shared" si="0"/>
        <v>52</v>
      </c>
      <c r="B54" s="123" t="s">
        <v>701</v>
      </c>
      <c r="C54" s="7"/>
    </row>
    <row r="55" spans="1:3" s="11" customFormat="1" x14ac:dyDescent="0.25">
      <c r="A55" s="7">
        <f t="shared" si="0"/>
        <v>53</v>
      </c>
      <c r="B55" s="123" t="s">
        <v>702</v>
      </c>
      <c r="C55" s="7"/>
    </row>
    <row r="56" spans="1:3" s="11" customFormat="1" x14ac:dyDescent="0.25">
      <c r="A56" s="7">
        <f t="shared" si="0"/>
        <v>54</v>
      </c>
      <c r="B56" s="123" t="s">
        <v>703</v>
      </c>
      <c r="C56" s="7"/>
    </row>
    <row r="57" spans="1:3" s="11" customFormat="1" ht="30" x14ac:dyDescent="0.25">
      <c r="A57" s="7">
        <f t="shared" si="0"/>
        <v>55</v>
      </c>
      <c r="B57" s="123" t="s">
        <v>704</v>
      </c>
      <c r="C57" s="7"/>
    </row>
    <row r="58" spans="1:3" s="11" customFormat="1" x14ac:dyDescent="0.25">
      <c r="A58" s="7">
        <f t="shared" si="0"/>
        <v>56</v>
      </c>
      <c r="B58" s="123" t="s">
        <v>705</v>
      </c>
      <c r="C58" s="7"/>
    </row>
  </sheetData>
  <mergeCells count="1">
    <mergeCell ref="A1:C1"/>
  </mergeCells>
  <conditionalFormatting sqref="C3:C58 A3:A58">
    <cfRule type="expression" dxfId="99" priority="519">
      <formula>#REF!=""</formula>
    </cfRule>
  </conditionalFormatting>
  <conditionalFormatting sqref="B3:B58">
    <cfRule type="expression" dxfId="98" priority="521">
      <formula>#REF!=""</formula>
    </cfRule>
  </conditionalFormatting>
  <printOptions horizontalCentered="1"/>
  <pageMargins left="0.25" right="0.25" top="0.75" bottom="0.75" header="0.3" footer="0.3"/>
  <pageSetup fitToHeight="0" orientation="landscape" r:id="rId1"/>
  <headerFooter>
    <oddHeader>&amp;C&amp;"Calibri,Bold"&amp;12Health Research, Inc.
&amp;"Calibri,Italic"&amp;11General and Tech</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45" priority="1" operator="equal">
      <formula>"Replace this text with vendor name in the first module."</formula>
    </cfRule>
  </conditionalFormatting>
  <conditionalFormatting sqref="D10:G10">
    <cfRule type="expression" dxfId="44"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43" priority="1" operator="equal">
      <formula>"Replace this text with vendor name in the first module."</formula>
    </cfRule>
  </conditionalFormatting>
  <conditionalFormatting sqref="D10:G10">
    <cfRule type="expression" dxfId="42"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41" priority="1" operator="equal">
      <formula>"Replace this text with vendor name in the first module."</formula>
    </cfRule>
  </conditionalFormatting>
  <conditionalFormatting sqref="D10:G10">
    <cfRule type="expression" dxfId="40"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9" priority="1" operator="equal">
      <formula>"Replace this text with vendor name in the first module."</formula>
    </cfRule>
  </conditionalFormatting>
  <conditionalFormatting sqref="D10:G10">
    <cfRule type="expression" dxfId="38"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7" priority="1" operator="equal">
      <formula>"Replace this text with vendor name in the first module."</formula>
    </cfRule>
  </conditionalFormatting>
  <conditionalFormatting sqref="D10:G10">
    <cfRule type="expression" dxfId="36"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5" priority="1" operator="equal">
      <formula>"Replace this text with vendor name in the first module."</formula>
    </cfRule>
  </conditionalFormatting>
  <conditionalFormatting sqref="D10:G10">
    <cfRule type="expression" dxfId="34"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3" priority="1" operator="equal">
      <formula>"Replace this text with vendor name in the first module."</formula>
    </cfRule>
  </conditionalFormatting>
  <conditionalFormatting sqref="D10:G10">
    <cfRule type="expression" dxfId="32"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1" priority="1" operator="equal">
      <formula>"Replace this text with vendor name in the first module."</formula>
    </cfRule>
  </conditionalFormatting>
  <conditionalFormatting sqref="D10:G10">
    <cfRule type="expression" dxfId="30"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29" priority="1" operator="equal">
      <formula>"Replace this text with vendor name in the first module."</formula>
    </cfRule>
  </conditionalFormatting>
  <conditionalFormatting sqref="D10:G10">
    <cfRule type="expression" dxfId="28"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27" priority="1" operator="equal">
      <formula>"Replace this text with vendor name in the first module."</formula>
    </cfRule>
  </conditionalFormatting>
  <conditionalFormatting sqref="D10:G10">
    <cfRule type="expression" dxfId="26"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A160"/>
  <sheetViews>
    <sheetView workbookViewId="0">
      <pane ySplit="2" topLeftCell="A3" activePane="bottomLeft" state="frozen"/>
      <selection activeCell="F7" sqref="F7:G7"/>
      <selection pane="bottomLeft" activeCell="B21" sqref="B21"/>
    </sheetView>
  </sheetViews>
  <sheetFormatPr defaultColWidth="9.140625" defaultRowHeight="15" x14ac:dyDescent="0.25"/>
  <cols>
    <col min="1" max="1" width="8.7109375" style="125" customWidth="1"/>
    <col min="2" max="2" width="65.7109375" style="3" customWidth="1"/>
    <col min="3" max="3" width="19.42578125" style="126" customWidth="1"/>
    <col min="4" max="4" width="3.7109375" style="2" customWidth="1"/>
    <col min="5" max="25" width="9.140625" style="2"/>
    <col min="26" max="26" width="9.140625" style="2" customWidth="1"/>
    <col min="27" max="27" width="4.140625" style="2" customWidth="1"/>
    <col min="28" max="16384" width="9.140625" style="2"/>
  </cols>
  <sheetData>
    <row r="1" spans="1:27" x14ac:dyDescent="0.25">
      <c r="A1" s="309"/>
      <c r="B1" s="309"/>
      <c r="C1" s="309"/>
      <c r="AA1" s="3"/>
    </row>
    <row r="2" spans="1:27" ht="15" customHeight="1" x14ac:dyDescent="0.25">
      <c r="A2" s="159" t="str">
        <f>'Time and Effort Certification'!A2</f>
        <v>Number</v>
      </c>
      <c r="B2" s="160" t="str">
        <f>'Time and Effort Certification'!B2</f>
        <v>Application Requirements</v>
      </c>
      <c r="C2" s="159" t="str">
        <f>'Time and Effort Certification'!C2</f>
        <v>Availability</v>
      </c>
    </row>
    <row r="3" spans="1:27" s="11" customFormat="1" x14ac:dyDescent="0.25">
      <c r="A3" s="7">
        <v>1</v>
      </c>
      <c r="B3" s="155" t="s">
        <v>53</v>
      </c>
      <c r="C3" s="7"/>
    </row>
    <row r="4" spans="1:27" s="11" customFormat="1" ht="45" x14ac:dyDescent="0.25">
      <c r="A4" s="7">
        <f>A3+1</f>
        <v>2</v>
      </c>
      <c r="B4" s="123" t="s">
        <v>54</v>
      </c>
      <c r="C4" s="7"/>
    </row>
    <row r="5" spans="1:27" s="11" customFormat="1" x14ac:dyDescent="0.25">
      <c r="A5" s="7">
        <f t="shared" ref="A5:A68" si="0">A4+1</f>
        <v>3</v>
      </c>
      <c r="B5" s="180" t="s">
        <v>55</v>
      </c>
      <c r="C5" s="7"/>
    </row>
    <row r="6" spans="1:27" s="11" customFormat="1" x14ac:dyDescent="0.25">
      <c r="A6" s="7">
        <f t="shared" si="0"/>
        <v>4</v>
      </c>
      <c r="B6" s="123" t="s">
        <v>56</v>
      </c>
      <c r="C6" s="7"/>
    </row>
    <row r="7" spans="1:27" s="11" customFormat="1" ht="30" x14ac:dyDescent="0.25">
      <c r="A7" s="7">
        <f t="shared" si="0"/>
        <v>5</v>
      </c>
      <c r="B7" s="123" t="s">
        <v>57</v>
      </c>
      <c r="C7" s="7"/>
    </row>
    <row r="8" spans="1:27" s="11" customFormat="1" ht="30" x14ac:dyDescent="0.25">
      <c r="A8" s="7">
        <f t="shared" si="0"/>
        <v>6</v>
      </c>
      <c r="B8" s="123" t="s">
        <v>58</v>
      </c>
      <c r="C8" s="7"/>
    </row>
    <row r="9" spans="1:27" s="11" customFormat="1" x14ac:dyDescent="0.25">
      <c r="A9" s="7">
        <f t="shared" si="0"/>
        <v>7</v>
      </c>
      <c r="B9" s="164" t="s">
        <v>59</v>
      </c>
      <c r="C9" s="7"/>
    </row>
    <row r="10" spans="1:27" s="11" customFormat="1" ht="30" x14ac:dyDescent="0.25">
      <c r="A10" s="7">
        <f t="shared" si="0"/>
        <v>8</v>
      </c>
      <c r="B10" s="164" t="s">
        <v>60</v>
      </c>
      <c r="C10" s="7"/>
    </row>
    <row r="11" spans="1:27" s="11" customFormat="1" ht="30" x14ac:dyDescent="0.25">
      <c r="A11" s="7">
        <f t="shared" si="0"/>
        <v>9</v>
      </c>
      <c r="B11" s="164" t="s">
        <v>61</v>
      </c>
      <c r="C11" s="7"/>
    </row>
    <row r="12" spans="1:27" s="11" customFormat="1" ht="30" x14ac:dyDescent="0.25">
      <c r="A12" s="7">
        <f t="shared" si="0"/>
        <v>10</v>
      </c>
      <c r="B12" s="164" t="s">
        <v>62</v>
      </c>
      <c r="C12" s="7"/>
    </row>
    <row r="13" spans="1:27" s="11" customFormat="1" x14ac:dyDescent="0.25">
      <c r="A13" s="7">
        <f t="shared" si="0"/>
        <v>11</v>
      </c>
      <c r="B13" s="181" t="s">
        <v>63</v>
      </c>
      <c r="C13" s="7"/>
    </row>
    <row r="14" spans="1:27" s="11" customFormat="1" x14ac:dyDescent="0.25">
      <c r="A14" s="7">
        <f t="shared" si="0"/>
        <v>12</v>
      </c>
      <c r="B14" s="181" t="s">
        <v>64</v>
      </c>
      <c r="C14" s="7"/>
    </row>
    <row r="15" spans="1:27" s="11" customFormat="1" x14ac:dyDescent="0.25">
      <c r="A15" s="7">
        <f t="shared" si="0"/>
        <v>13</v>
      </c>
      <c r="B15" s="155" t="s">
        <v>65</v>
      </c>
      <c r="C15" s="10"/>
    </row>
    <row r="16" spans="1:27" s="11" customFormat="1" ht="30" x14ac:dyDescent="0.25">
      <c r="A16" s="7">
        <f t="shared" si="0"/>
        <v>14</v>
      </c>
      <c r="B16" s="123" t="s">
        <v>66</v>
      </c>
      <c r="C16" s="10"/>
    </row>
    <row r="17" spans="1:3" s="11" customFormat="1" ht="30" x14ac:dyDescent="0.25">
      <c r="A17" s="7">
        <f t="shared" si="0"/>
        <v>15</v>
      </c>
      <c r="B17" s="123" t="s">
        <v>67</v>
      </c>
      <c r="C17" s="10"/>
    </row>
    <row r="18" spans="1:3" s="11" customFormat="1" ht="45" x14ac:dyDescent="0.25">
      <c r="A18" s="7">
        <f t="shared" si="0"/>
        <v>16</v>
      </c>
      <c r="B18" s="123" t="s">
        <v>68</v>
      </c>
      <c r="C18" s="10"/>
    </row>
    <row r="19" spans="1:3" s="11" customFormat="1" ht="45" x14ac:dyDescent="0.25">
      <c r="A19" s="7">
        <f t="shared" si="0"/>
        <v>17</v>
      </c>
      <c r="B19" s="123" t="s">
        <v>69</v>
      </c>
      <c r="C19" s="7"/>
    </row>
    <row r="20" spans="1:3" s="11" customFormat="1" ht="30" x14ac:dyDescent="0.25">
      <c r="A20" s="7">
        <f t="shared" si="0"/>
        <v>18</v>
      </c>
      <c r="B20" s="123" t="s">
        <v>70</v>
      </c>
      <c r="C20" s="7"/>
    </row>
    <row r="21" spans="1:3" s="11" customFormat="1" ht="45" x14ac:dyDescent="0.25">
      <c r="A21" s="7">
        <f t="shared" si="0"/>
        <v>19</v>
      </c>
      <c r="B21" s="6" t="s">
        <v>71</v>
      </c>
      <c r="C21" s="7"/>
    </row>
    <row r="22" spans="1:3" s="11" customFormat="1" ht="60" x14ac:dyDescent="0.25">
      <c r="A22" s="7">
        <f t="shared" si="0"/>
        <v>20</v>
      </c>
      <c r="B22" s="123" t="s">
        <v>72</v>
      </c>
      <c r="C22" s="7"/>
    </row>
    <row r="23" spans="1:3" s="11" customFormat="1" x14ac:dyDescent="0.25">
      <c r="A23" s="7">
        <f t="shared" si="0"/>
        <v>21</v>
      </c>
      <c r="B23" s="123" t="s">
        <v>73</v>
      </c>
      <c r="C23" s="7"/>
    </row>
    <row r="24" spans="1:3" s="11" customFormat="1" x14ac:dyDescent="0.25">
      <c r="A24" s="7">
        <f t="shared" si="0"/>
        <v>22</v>
      </c>
      <c r="B24" s="123" t="s">
        <v>74</v>
      </c>
      <c r="C24" s="7"/>
    </row>
    <row r="25" spans="1:3" s="11" customFormat="1" x14ac:dyDescent="0.25">
      <c r="A25" s="7">
        <f t="shared" si="0"/>
        <v>23</v>
      </c>
      <c r="B25" s="123" t="s">
        <v>75</v>
      </c>
      <c r="C25" s="7"/>
    </row>
    <row r="26" spans="1:3" s="11" customFormat="1" ht="60" x14ac:dyDescent="0.25">
      <c r="A26" s="7">
        <f t="shared" si="0"/>
        <v>24</v>
      </c>
      <c r="B26" s="123" t="s">
        <v>76</v>
      </c>
      <c r="C26" s="7"/>
    </row>
    <row r="27" spans="1:3" s="11" customFormat="1" ht="60" x14ac:dyDescent="0.25">
      <c r="A27" s="7">
        <f t="shared" si="0"/>
        <v>25</v>
      </c>
      <c r="B27" s="123" t="s">
        <v>77</v>
      </c>
      <c r="C27" s="7"/>
    </row>
    <row r="28" spans="1:3" s="11" customFormat="1" x14ac:dyDescent="0.25">
      <c r="A28" s="7">
        <f t="shared" si="0"/>
        <v>26</v>
      </c>
      <c r="B28" s="123" t="s">
        <v>78</v>
      </c>
      <c r="C28" s="7"/>
    </row>
    <row r="29" spans="1:3" s="11" customFormat="1" ht="60" x14ac:dyDescent="0.25">
      <c r="A29" s="7">
        <f t="shared" si="0"/>
        <v>27</v>
      </c>
      <c r="B29" s="123" t="s">
        <v>79</v>
      </c>
      <c r="C29" s="7"/>
    </row>
    <row r="30" spans="1:3" s="11" customFormat="1" x14ac:dyDescent="0.25">
      <c r="A30" s="7">
        <f t="shared" si="0"/>
        <v>28</v>
      </c>
      <c r="B30" s="123" t="s">
        <v>80</v>
      </c>
      <c r="C30" s="7"/>
    </row>
    <row r="31" spans="1:3" s="11" customFormat="1" ht="45" x14ac:dyDescent="0.25">
      <c r="A31" s="7">
        <f t="shared" si="0"/>
        <v>29</v>
      </c>
      <c r="B31" s="123" t="s">
        <v>81</v>
      </c>
      <c r="C31" s="7"/>
    </row>
    <row r="32" spans="1:3" s="11" customFormat="1" x14ac:dyDescent="0.25">
      <c r="A32" s="7">
        <f t="shared" si="0"/>
        <v>30</v>
      </c>
      <c r="B32" s="6" t="s">
        <v>82</v>
      </c>
      <c r="C32" s="7"/>
    </row>
    <row r="33" spans="1:3" s="11" customFormat="1" ht="30" x14ac:dyDescent="0.25">
      <c r="A33" s="7">
        <f t="shared" si="0"/>
        <v>31</v>
      </c>
      <c r="B33" s="6" t="s">
        <v>83</v>
      </c>
      <c r="C33" s="7"/>
    </row>
    <row r="34" spans="1:3" s="11" customFormat="1" x14ac:dyDescent="0.25">
      <c r="A34" s="7">
        <f t="shared" si="0"/>
        <v>32</v>
      </c>
      <c r="B34" s="6" t="s">
        <v>84</v>
      </c>
      <c r="C34" s="7"/>
    </row>
    <row r="35" spans="1:3" s="11" customFormat="1" ht="30" x14ac:dyDescent="0.25">
      <c r="A35" s="7">
        <f t="shared" si="0"/>
        <v>33</v>
      </c>
      <c r="B35" s="6" t="s">
        <v>85</v>
      </c>
      <c r="C35" s="7"/>
    </row>
    <row r="36" spans="1:3" s="11" customFormat="1" ht="30" x14ac:dyDescent="0.25">
      <c r="A36" s="7">
        <f t="shared" si="0"/>
        <v>34</v>
      </c>
      <c r="B36" s="6" t="s">
        <v>86</v>
      </c>
      <c r="C36" s="7"/>
    </row>
    <row r="37" spans="1:3" s="11" customFormat="1" ht="30" x14ac:dyDescent="0.25">
      <c r="A37" s="7">
        <f t="shared" si="0"/>
        <v>35</v>
      </c>
      <c r="B37" s="177" t="s">
        <v>87</v>
      </c>
      <c r="C37" s="7"/>
    </row>
    <row r="38" spans="1:3" s="11" customFormat="1" x14ac:dyDescent="0.25">
      <c r="A38" s="7">
        <f t="shared" si="0"/>
        <v>36</v>
      </c>
      <c r="B38" s="177" t="s">
        <v>88</v>
      </c>
      <c r="C38" s="7"/>
    </row>
    <row r="39" spans="1:3" s="11" customFormat="1" x14ac:dyDescent="0.25">
      <c r="A39" s="7">
        <f t="shared" si="0"/>
        <v>37</v>
      </c>
      <c r="B39" s="177" t="s">
        <v>89</v>
      </c>
      <c r="C39" s="7"/>
    </row>
    <row r="40" spans="1:3" s="11" customFormat="1" x14ac:dyDescent="0.25">
      <c r="A40" s="7">
        <f t="shared" si="0"/>
        <v>38</v>
      </c>
      <c r="B40" s="177" t="s">
        <v>90</v>
      </c>
      <c r="C40" s="7"/>
    </row>
    <row r="41" spans="1:3" s="11" customFormat="1" ht="30" x14ac:dyDescent="0.25">
      <c r="A41" s="7">
        <f t="shared" si="0"/>
        <v>39</v>
      </c>
      <c r="B41" s="177" t="s">
        <v>91</v>
      </c>
      <c r="C41" s="7"/>
    </row>
    <row r="42" spans="1:3" s="11" customFormat="1" x14ac:dyDescent="0.25">
      <c r="A42" s="7">
        <f t="shared" si="0"/>
        <v>40</v>
      </c>
      <c r="B42" s="162" t="s">
        <v>92</v>
      </c>
      <c r="C42" s="7"/>
    </row>
    <row r="43" spans="1:3" s="11" customFormat="1" ht="30" x14ac:dyDescent="0.25">
      <c r="A43" s="7">
        <f t="shared" si="0"/>
        <v>41</v>
      </c>
      <c r="B43" s="6" t="s">
        <v>93</v>
      </c>
      <c r="C43" s="7"/>
    </row>
    <row r="44" spans="1:3" s="11" customFormat="1" ht="45" x14ac:dyDescent="0.25">
      <c r="A44" s="7">
        <f t="shared" si="0"/>
        <v>42</v>
      </c>
      <c r="B44" s="6" t="s">
        <v>94</v>
      </c>
      <c r="C44" s="7"/>
    </row>
    <row r="45" spans="1:3" s="11" customFormat="1" ht="30" x14ac:dyDescent="0.25">
      <c r="A45" s="7">
        <f t="shared" si="0"/>
        <v>43</v>
      </c>
      <c r="B45" s="6" t="s">
        <v>95</v>
      </c>
      <c r="C45" s="7"/>
    </row>
    <row r="46" spans="1:3" s="11" customFormat="1" x14ac:dyDescent="0.25">
      <c r="A46" s="7">
        <f t="shared" si="0"/>
        <v>44</v>
      </c>
      <c r="B46" s="6" t="s">
        <v>96</v>
      </c>
      <c r="C46" s="7"/>
    </row>
    <row r="47" spans="1:3" s="11" customFormat="1" ht="30" x14ac:dyDescent="0.25">
      <c r="A47" s="7">
        <f t="shared" si="0"/>
        <v>45</v>
      </c>
      <c r="B47" s="6" t="s">
        <v>97</v>
      </c>
      <c r="C47" s="7"/>
    </row>
    <row r="48" spans="1:3" s="11" customFormat="1" ht="30" x14ac:dyDescent="0.25">
      <c r="A48" s="7">
        <f t="shared" si="0"/>
        <v>46</v>
      </c>
      <c r="B48" s="6" t="s">
        <v>98</v>
      </c>
      <c r="C48" s="7"/>
    </row>
    <row r="49" spans="1:3" s="11" customFormat="1" x14ac:dyDescent="0.25">
      <c r="A49" s="7">
        <f t="shared" si="0"/>
        <v>47</v>
      </c>
      <c r="B49" s="6" t="s">
        <v>99</v>
      </c>
      <c r="C49" s="7"/>
    </row>
    <row r="50" spans="1:3" s="11" customFormat="1" ht="30" x14ac:dyDescent="0.25">
      <c r="A50" s="7">
        <f t="shared" si="0"/>
        <v>48</v>
      </c>
      <c r="B50" s="6" t="s">
        <v>100</v>
      </c>
      <c r="C50" s="7"/>
    </row>
    <row r="51" spans="1:3" s="11" customFormat="1" ht="30" x14ac:dyDescent="0.25">
      <c r="A51" s="7">
        <f t="shared" si="0"/>
        <v>49</v>
      </c>
      <c r="B51" s="6" t="s">
        <v>101</v>
      </c>
      <c r="C51" s="7"/>
    </row>
    <row r="52" spans="1:3" s="11" customFormat="1" ht="30" x14ac:dyDescent="0.25">
      <c r="A52" s="7">
        <f t="shared" si="0"/>
        <v>50</v>
      </c>
      <c r="B52" s="6" t="s">
        <v>102</v>
      </c>
      <c r="C52" s="7"/>
    </row>
    <row r="53" spans="1:3" s="11" customFormat="1" ht="30" x14ac:dyDescent="0.25">
      <c r="A53" s="7">
        <f t="shared" si="0"/>
        <v>51</v>
      </c>
      <c r="B53" s="6" t="s">
        <v>103</v>
      </c>
      <c r="C53" s="7"/>
    </row>
    <row r="54" spans="1:3" s="11" customFormat="1" x14ac:dyDescent="0.25">
      <c r="A54" s="7">
        <f t="shared" si="0"/>
        <v>52</v>
      </c>
      <c r="B54" s="6" t="s">
        <v>104</v>
      </c>
      <c r="C54" s="7"/>
    </row>
    <row r="55" spans="1:3" s="11" customFormat="1" x14ac:dyDescent="0.25">
      <c r="A55" s="7">
        <f t="shared" si="0"/>
        <v>53</v>
      </c>
      <c r="B55" s="177" t="s">
        <v>105</v>
      </c>
      <c r="C55" s="7"/>
    </row>
    <row r="56" spans="1:3" s="11" customFormat="1" x14ac:dyDescent="0.25">
      <c r="A56" s="7">
        <f t="shared" si="0"/>
        <v>54</v>
      </c>
      <c r="B56" s="177" t="s">
        <v>106</v>
      </c>
      <c r="C56" s="7"/>
    </row>
    <row r="57" spans="1:3" s="11" customFormat="1" x14ac:dyDescent="0.25">
      <c r="A57" s="7">
        <f t="shared" si="0"/>
        <v>55</v>
      </c>
      <c r="B57" s="177" t="s">
        <v>107</v>
      </c>
      <c r="C57" s="7"/>
    </row>
    <row r="58" spans="1:3" s="11" customFormat="1" x14ac:dyDescent="0.25">
      <c r="A58" s="7">
        <f t="shared" si="0"/>
        <v>56</v>
      </c>
      <c r="B58" s="177" t="s">
        <v>108</v>
      </c>
      <c r="C58" s="7"/>
    </row>
    <row r="59" spans="1:3" s="11" customFormat="1" x14ac:dyDescent="0.25">
      <c r="A59" s="7">
        <f t="shared" si="0"/>
        <v>57</v>
      </c>
      <c r="B59" s="177" t="s">
        <v>109</v>
      </c>
      <c r="C59" s="7"/>
    </row>
    <row r="60" spans="1:3" s="11" customFormat="1" x14ac:dyDescent="0.25">
      <c r="A60" s="7">
        <f t="shared" si="0"/>
        <v>58</v>
      </c>
      <c r="B60" s="123" t="s">
        <v>110</v>
      </c>
      <c r="C60" s="7"/>
    </row>
    <row r="61" spans="1:3" s="11" customFormat="1" ht="30" x14ac:dyDescent="0.25">
      <c r="A61" s="7">
        <f t="shared" si="0"/>
        <v>59</v>
      </c>
      <c r="B61" s="6" t="s">
        <v>111</v>
      </c>
      <c r="C61" s="7"/>
    </row>
    <row r="62" spans="1:3" s="11" customFormat="1" ht="30" x14ac:dyDescent="0.25">
      <c r="A62" s="7">
        <f t="shared" si="0"/>
        <v>60</v>
      </c>
      <c r="B62" s="6" t="s">
        <v>112</v>
      </c>
      <c r="C62" s="7"/>
    </row>
    <row r="63" spans="1:3" s="11" customFormat="1" x14ac:dyDescent="0.25">
      <c r="A63" s="7">
        <f t="shared" si="0"/>
        <v>61</v>
      </c>
      <c r="B63" s="6" t="s">
        <v>113</v>
      </c>
      <c r="C63" s="7"/>
    </row>
    <row r="64" spans="1:3" s="11" customFormat="1" ht="30" x14ac:dyDescent="0.25">
      <c r="A64" s="7">
        <f t="shared" si="0"/>
        <v>62</v>
      </c>
      <c r="B64" s="6" t="s">
        <v>114</v>
      </c>
      <c r="C64" s="7"/>
    </row>
    <row r="65" spans="1:3" s="11" customFormat="1" ht="30" x14ac:dyDescent="0.25">
      <c r="A65" s="7">
        <f t="shared" si="0"/>
        <v>63</v>
      </c>
      <c r="B65" s="6" t="s">
        <v>115</v>
      </c>
      <c r="C65" s="7"/>
    </row>
    <row r="66" spans="1:3" s="11" customFormat="1" ht="45" x14ac:dyDescent="0.25">
      <c r="A66" s="7">
        <f t="shared" si="0"/>
        <v>64</v>
      </c>
      <c r="B66" s="6" t="s">
        <v>116</v>
      </c>
      <c r="C66" s="7"/>
    </row>
    <row r="67" spans="1:3" s="11" customFormat="1" ht="60" x14ac:dyDescent="0.25">
      <c r="A67" s="7">
        <f t="shared" si="0"/>
        <v>65</v>
      </c>
      <c r="B67" s="6" t="s">
        <v>117</v>
      </c>
      <c r="C67" s="7"/>
    </row>
    <row r="68" spans="1:3" s="11" customFormat="1" ht="30" x14ac:dyDescent="0.25">
      <c r="A68" s="7">
        <f t="shared" si="0"/>
        <v>66</v>
      </c>
      <c r="B68" s="6" t="s">
        <v>118</v>
      </c>
      <c r="C68" s="7"/>
    </row>
    <row r="69" spans="1:3" s="11" customFormat="1" x14ac:dyDescent="0.25">
      <c r="A69" s="7">
        <f t="shared" ref="A69:A132" si="1">A68+1</f>
        <v>67</v>
      </c>
      <c r="B69" s="6" t="s">
        <v>119</v>
      </c>
      <c r="C69" s="7"/>
    </row>
    <row r="70" spans="1:3" s="11" customFormat="1" ht="75" x14ac:dyDescent="0.25">
      <c r="A70" s="7">
        <f t="shared" si="1"/>
        <v>68</v>
      </c>
      <c r="B70" s="6" t="s">
        <v>120</v>
      </c>
      <c r="C70" s="7"/>
    </row>
    <row r="71" spans="1:3" s="11" customFormat="1" x14ac:dyDescent="0.25">
      <c r="A71" s="7">
        <f t="shared" si="1"/>
        <v>69</v>
      </c>
      <c r="B71" s="180" t="s">
        <v>121</v>
      </c>
      <c r="C71" s="7"/>
    </row>
    <row r="72" spans="1:3" s="11" customFormat="1" ht="45" x14ac:dyDescent="0.25">
      <c r="A72" s="7">
        <f t="shared" si="1"/>
        <v>70</v>
      </c>
      <c r="B72" s="6" t="s">
        <v>122</v>
      </c>
      <c r="C72" s="7"/>
    </row>
    <row r="73" spans="1:3" s="11" customFormat="1" ht="30" x14ac:dyDescent="0.25">
      <c r="A73" s="7">
        <f t="shared" si="1"/>
        <v>71</v>
      </c>
      <c r="B73" s="6" t="s">
        <v>123</v>
      </c>
      <c r="C73" s="7"/>
    </row>
    <row r="74" spans="1:3" s="11" customFormat="1" x14ac:dyDescent="0.25">
      <c r="A74" s="7">
        <f t="shared" si="1"/>
        <v>72</v>
      </c>
      <c r="B74" s="6" t="s">
        <v>124</v>
      </c>
      <c r="C74" s="7"/>
    </row>
    <row r="75" spans="1:3" s="11" customFormat="1" x14ac:dyDescent="0.25">
      <c r="A75" s="7">
        <f t="shared" si="1"/>
        <v>73</v>
      </c>
      <c r="B75" s="6" t="s">
        <v>125</v>
      </c>
      <c r="C75" s="7"/>
    </row>
    <row r="76" spans="1:3" s="11" customFormat="1" ht="30" x14ac:dyDescent="0.25">
      <c r="A76" s="7">
        <f t="shared" si="1"/>
        <v>74</v>
      </c>
      <c r="B76" s="6" t="s">
        <v>126</v>
      </c>
      <c r="C76" s="7"/>
    </row>
    <row r="77" spans="1:3" s="11" customFormat="1" ht="30" x14ac:dyDescent="0.25">
      <c r="A77" s="7">
        <f t="shared" si="1"/>
        <v>75</v>
      </c>
      <c r="B77" s="6" t="s">
        <v>127</v>
      </c>
      <c r="C77" s="7"/>
    </row>
    <row r="78" spans="1:3" s="11" customFormat="1" x14ac:dyDescent="0.25">
      <c r="A78" s="7">
        <f t="shared" si="1"/>
        <v>76</v>
      </c>
      <c r="B78" s="6" t="s">
        <v>128</v>
      </c>
      <c r="C78" s="7"/>
    </row>
    <row r="79" spans="1:3" s="11" customFormat="1" x14ac:dyDescent="0.25">
      <c r="A79" s="7">
        <f t="shared" si="1"/>
        <v>77</v>
      </c>
      <c r="B79" s="6" t="s">
        <v>129</v>
      </c>
      <c r="C79" s="7"/>
    </row>
    <row r="80" spans="1:3" s="11" customFormat="1" ht="60" x14ac:dyDescent="0.25">
      <c r="A80" s="7">
        <f t="shared" si="1"/>
        <v>78</v>
      </c>
      <c r="B80" s="6" t="s">
        <v>130</v>
      </c>
      <c r="C80" s="7"/>
    </row>
    <row r="81" spans="1:3" s="11" customFormat="1" ht="30" x14ac:dyDescent="0.25">
      <c r="A81" s="7">
        <f t="shared" si="1"/>
        <v>79</v>
      </c>
      <c r="B81" s="6" t="s">
        <v>131</v>
      </c>
      <c r="C81" s="7"/>
    </row>
    <row r="82" spans="1:3" s="11" customFormat="1" ht="30" x14ac:dyDescent="0.25">
      <c r="A82" s="7">
        <f t="shared" si="1"/>
        <v>80</v>
      </c>
      <c r="B82" s="6" t="s">
        <v>132</v>
      </c>
      <c r="C82" s="7"/>
    </row>
    <row r="83" spans="1:3" s="11" customFormat="1" x14ac:dyDescent="0.25">
      <c r="A83" s="7">
        <f t="shared" si="1"/>
        <v>81</v>
      </c>
      <c r="B83" s="162" t="s">
        <v>133</v>
      </c>
      <c r="C83" s="7"/>
    </row>
    <row r="84" spans="1:3" s="11" customFormat="1" ht="30" x14ac:dyDescent="0.25">
      <c r="A84" s="7">
        <f t="shared" si="1"/>
        <v>82</v>
      </c>
      <c r="B84" s="6" t="s">
        <v>134</v>
      </c>
      <c r="C84" s="7"/>
    </row>
    <row r="85" spans="1:3" s="11" customFormat="1" ht="30" x14ac:dyDescent="0.25">
      <c r="A85" s="7">
        <f t="shared" si="1"/>
        <v>83</v>
      </c>
      <c r="B85" s="6" t="s">
        <v>135</v>
      </c>
      <c r="C85" s="7"/>
    </row>
    <row r="86" spans="1:3" s="11" customFormat="1" ht="30" x14ac:dyDescent="0.25">
      <c r="A86" s="7">
        <f t="shared" si="1"/>
        <v>84</v>
      </c>
      <c r="B86" s="6" t="s">
        <v>136</v>
      </c>
      <c r="C86" s="7"/>
    </row>
    <row r="87" spans="1:3" s="11" customFormat="1" ht="30" x14ac:dyDescent="0.25">
      <c r="A87" s="7">
        <f t="shared" si="1"/>
        <v>85</v>
      </c>
      <c r="B87" s="6" t="s">
        <v>137</v>
      </c>
      <c r="C87" s="7"/>
    </row>
    <row r="88" spans="1:3" s="11" customFormat="1" x14ac:dyDescent="0.25">
      <c r="A88" s="7">
        <f t="shared" si="1"/>
        <v>86</v>
      </c>
      <c r="B88" s="6" t="s">
        <v>138</v>
      </c>
      <c r="C88" s="7"/>
    </row>
    <row r="89" spans="1:3" s="11" customFormat="1" x14ac:dyDescent="0.25">
      <c r="A89" s="7">
        <f t="shared" si="1"/>
        <v>87</v>
      </c>
      <c r="B89" s="6" t="s">
        <v>139</v>
      </c>
      <c r="C89" s="7"/>
    </row>
    <row r="90" spans="1:3" s="11" customFormat="1" x14ac:dyDescent="0.25">
      <c r="A90" s="7">
        <f t="shared" si="1"/>
        <v>88</v>
      </c>
      <c r="B90" s="6" t="s">
        <v>140</v>
      </c>
      <c r="C90" s="7"/>
    </row>
    <row r="91" spans="1:3" s="11" customFormat="1" x14ac:dyDescent="0.25">
      <c r="A91" s="7">
        <f t="shared" si="1"/>
        <v>89</v>
      </c>
      <c r="B91" s="177" t="s">
        <v>141</v>
      </c>
      <c r="C91" s="7"/>
    </row>
    <row r="92" spans="1:3" s="11" customFormat="1" x14ac:dyDescent="0.25">
      <c r="A92" s="7">
        <f t="shared" si="1"/>
        <v>90</v>
      </c>
      <c r="B92" s="177" t="s">
        <v>142</v>
      </c>
      <c r="C92" s="7"/>
    </row>
    <row r="93" spans="1:3" s="11" customFormat="1" x14ac:dyDescent="0.25">
      <c r="A93" s="7">
        <f t="shared" si="1"/>
        <v>91</v>
      </c>
      <c r="B93" s="177" t="s">
        <v>143</v>
      </c>
      <c r="C93" s="7"/>
    </row>
    <row r="94" spans="1:3" s="11" customFormat="1" x14ac:dyDescent="0.25">
      <c r="A94" s="7">
        <f t="shared" si="1"/>
        <v>92</v>
      </c>
      <c r="B94" s="177" t="s">
        <v>144</v>
      </c>
      <c r="C94" s="7"/>
    </row>
    <row r="95" spans="1:3" s="11" customFormat="1" x14ac:dyDescent="0.25">
      <c r="A95" s="7">
        <f t="shared" si="1"/>
        <v>93</v>
      </c>
      <c r="B95" s="177" t="s">
        <v>145</v>
      </c>
      <c r="C95" s="7"/>
    </row>
    <row r="96" spans="1:3" s="11" customFormat="1" x14ac:dyDescent="0.25">
      <c r="A96" s="7">
        <f t="shared" si="1"/>
        <v>94</v>
      </c>
      <c r="B96" s="6" t="s">
        <v>146</v>
      </c>
      <c r="C96" s="7"/>
    </row>
    <row r="97" spans="1:3" s="11" customFormat="1" x14ac:dyDescent="0.25">
      <c r="A97" s="7">
        <f t="shared" si="1"/>
        <v>95</v>
      </c>
      <c r="B97" s="162" t="s">
        <v>147</v>
      </c>
      <c r="C97" s="7"/>
    </row>
    <row r="98" spans="1:3" s="11" customFormat="1" ht="60" x14ac:dyDescent="0.25">
      <c r="A98" s="7">
        <f t="shared" si="1"/>
        <v>96</v>
      </c>
      <c r="B98" s="6" t="s">
        <v>148</v>
      </c>
      <c r="C98" s="7"/>
    </row>
    <row r="99" spans="1:3" s="11" customFormat="1" ht="45" x14ac:dyDescent="0.25">
      <c r="A99" s="7">
        <f t="shared" si="1"/>
        <v>97</v>
      </c>
      <c r="B99" s="6" t="s">
        <v>149</v>
      </c>
      <c r="C99" s="7"/>
    </row>
    <row r="100" spans="1:3" s="11" customFormat="1" x14ac:dyDescent="0.25">
      <c r="A100" s="7">
        <f t="shared" si="1"/>
        <v>98</v>
      </c>
      <c r="B100" s="6" t="s">
        <v>150</v>
      </c>
      <c r="C100" s="7"/>
    </row>
    <row r="101" spans="1:3" s="11" customFormat="1" ht="45" x14ac:dyDescent="0.25">
      <c r="A101" s="7">
        <f t="shared" si="1"/>
        <v>99</v>
      </c>
      <c r="B101" s="6" t="s">
        <v>151</v>
      </c>
      <c r="C101" s="7"/>
    </row>
    <row r="102" spans="1:3" s="11" customFormat="1" x14ac:dyDescent="0.25">
      <c r="A102" s="7">
        <f t="shared" si="1"/>
        <v>100</v>
      </c>
      <c r="B102" s="6" t="s">
        <v>152</v>
      </c>
      <c r="C102" s="7"/>
    </row>
    <row r="103" spans="1:3" s="11" customFormat="1" ht="45" x14ac:dyDescent="0.25">
      <c r="A103" s="7">
        <f t="shared" si="1"/>
        <v>101</v>
      </c>
      <c r="B103" s="6" t="s">
        <v>153</v>
      </c>
      <c r="C103" s="7"/>
    </row>
    <row r="104" spans="1:3" s="11" customFormat="1" ht="30" x14ac:dyDescent="0.25">
      <c r="A104" s="7">
        <f t="shared" si="1"/>
        <v>102</v>
      </c>
      <c r="B104" s="6" t="s">
        <v>154</v>
      </c>
      <c r="C104" s="7"/>
    </row>
    <row r="105" spans="1:3" s="11" customFormat="1" x14ac:dyDescent="0.25">
      <c r="A105" s="7">
        <f t="shared" si="1"/>
        <v>103</v>
      </c>
      <c r="B105" s="6" t="s">
        <v>155</v>
      </c>
      <c r="C105" s="7"/>
    </row>
    <row r="106" spans="1:3" s="11" customFormat="1" ht="30" x14ac:dyDescent="0.25">
      <c r="A106" s="7">
        <f t="shared" si="1"/>
        <v>104</v>
      </c>
      <c r="B106" s="6" t="s">
        <v>156</v>
      </c>
      <c r="C106" s="7"/>
    </row>
    <row r="107" spans="1:3" s="11" customFormat="1" ht="30" x14ac:dyDescent="0.25">
      <c r="A107" s="7">
        <f t="shared" si="1"/>
        <v>105</v>
      </c>
      <c r="B107" s="6" t="s">
        <v>157</v>
      </c>
      <c r="C107" s="7"/>
    </row>
    <row r="108" spans="1:3" s="11" customFormat="1" x14ac:dyDescent="0.25">
      <c r="A108" s="7">
        <f t="shared" si="1"/>
        <v>106</v>
      </c>
      <c r="B108" s="6" t="s">
        <v>158</v>
      </c>
      <c r="C108" s="7"/>
    </row>
    <row r="109" spans="1:3" s="11" customFormat="1" ht="30" x14ac:dyDescent="0.25">
      <c r="A109" s="7">
        <f t="shared" si="1"/>
        <v>107</v>
      </c>
      <c r="B109" s="6" t="s">
        <v>159</v>
      </c>
      <c r="C109" s="7"/>
    </row>
    <row r="110" spans="1:3" s="11" customFormat="1" x14ac:dyDescent="0.25">
      <c r="A110" s="7">
        <f t="shared" si="1"/>
        <v>108</v>
      </c>
      <c r="B110" s="6" t="s">
        <v>160</v>
      </c>
      <c r="C110" s="7"/>
    </row>
    <row r="111" spans="1:3" s="11" customFormat="1" x14ac:dyDescent="0.25">
      <c r="A111" s="7">
        <f t="shared" si="1"/>
        <v>109</v>
      </c>
      <c r="B111" s="6" t="s">
        <v>161</v>
      </c>
      <c r="C111" s="7"/>
    </row>
    <row r="112" spans="1:3" s="11" customFormat="1" ht="30" x14ac:dyDescent="0.25">
      <c r="A112" s="7">
        <f t="shared" si="1"/>
        <v>110</v>
      </c>
      <c r="B112" s="6" t="s">
        <v>162</v>
      </c>
      <c r="C112" s="7"/>
    </row>
    <row r="113" spans="1:3" s="11" customFormat="1" ht="30" x14ac:dyDescent="0.25">
      <c r="A113" s="7">
        <f t="shared" si="1"/>
        <v>111</v>
      </c>
      <c r="B113" s="6" t="s">
        <v>163</v>
      </c>
      <c r="C113" s="7"/>
    </row>
    <row r="114" spans="1:3" s="11" customFormat="1" ht="30" x14ac:dyDescent="0.25">
      <c r="A114" s="7">
        <f t="shared" si="1"/>
        <v>112</v>
      </c>
      <c r="B114" s="6" t="s">
        <v>164</v>
      </c>
      <c r="C114" s="7"/>
    </row>
    <row r="115" spans="1:3" s="11" customFormat="1" ht="30" x14ac:dyDescent="0.25">
      <c r="A115" s="7">
        <f t="shared" si="1"/>
        <v>113</v>
      </c>
      <c r="B115" s="6" t="s">
        <v>165</v>
      </c>
      <c r="C115" s="7"/>
    </row>
    <row r="116" spans="1:3" s="11" customFormat="1" ht="45" x14ac:dyDescent="0.25">
      <c r="A116" s="7">
        <f t="shared" si="1"/>
        <v>114</v>
      </c>
      <c r="B116" s="6" t="s">
        <v>166</v>
      </c>
      <c r="C116" s="7"/>
    </row>
    <row r="117" spans="1:3" s="11" customFormat="1" ht="30" x14ac:dyDescent="0.25">
      <c r="A117" s="7">
        <f t="shared" si="1"/>
        <v>115</v>
      </c>
      <c r="B117" s="6" t="s">
        <v>167</v>
      </c>
      <c r="C117" s="7"/>
    </row>
    <row r="118" spans="1:3" s="11" customFormat="1" ht="30" x14ac:dyDescent="0.25">
      <c r="A118" s="7">
        <f t="shared" si="1"/>
        <v>116</v>
      </c>
      <c r="B118" s="6" t="s">
        <v>168</v>
      </c>
      <c r="C118" s="7"/>
    </row>
    <row r="119" spans="1:3" s="11" customFormat="1" x14ac:dyDescent="0.25">
      <c r="A119" s="7">
        <f t="shared" si="1"/>
        <v>117</v>
      </c>
      <c r="B119" s="162" t="s">
        <v>169</v>
      </c>
      <c r="C119" s="7"/>
    </row>
    <row r="120" spans="1:3" s="11" customFormat="1" ht="60" x14ac:dyDescent="0.25">
      <c r="A120" s="7">
        <f t="shared" si="1"/>
        <v>118</v>
      </c>
      <c r="B120" s="6" t="s">
        <v>170</v>
      </c>
      <c r="C120" s="7"/>
    </row>
    <row r="121" spans="1:3" s="11" customFormat="1" ht="30" x14ac:dyDescent="0.25">
      <c r="A121" s="7">
        <f t="shared" si="1"/>
        <v>119</v>
      </c>
      <c r="B121" s="6" t="s">
        <v>171</v>
      </c>
      <c r="C121" s="7"/>
    </row>
    <row r="122" spans="1:3" s="11" customFormat="1" ht="45" x14ac:dyDescent="0.25">
      <c r="A122" s="7">
        <f t="shared" si="1"/>
        <v>120</v>
      </c>
      <c r="B122" s="6" t="s">
        <v>172</v>
      </c>
      <c r="C122" s="7"/>
    </row>
    <row r="123" spans="1:3" s="11" customFormat="1" ht="30" x14ac:dyDescent="0.25">
      <c r="A123" s="7">
        <f t="shared" si="1"/>
        <v>121</v>
      </c>
      <c r="B123" s="6" t="s">
        <v>173</v>
      </c>
      <c r="C123" s="7"/>
    </row>
    <row r="124" spans="1:3" s="11" customFormat="1" ht="30" x14ac:dyDescent="0.25">
      <c r="A124" s="7">
        <f t="shared" si="1"/>
        <v>122</v>
      </c>
      <c r="B124" s="6" t="s">
        <v>174</v>
      </c>
      <c r="C124" s="7"/>
    </row>
    <row r="125" spans="1:3" s="11" customFormat="1" x14ac:dyDescent="0.25">
      <c r="A125" s="7">
        <f t="shared" si="1"/>
        <v>123</v>
      </c>
      <c r="B125" s="6" t="s">
        <v>175</v>
      </c>
      <c r="C125" s="7"/>
    </row>
    <row r="126" spans="1:3" s="11" customFormat="1" ht="60" x14ac:dyDescent="0.25">
      <c r="A126" s="7">
        <f t="shared" si="1"/>
        <v>124</v>
      </c>
      <c r="B126" s="6" t="s">
        <v>176</v>
      </c>
      <c r="C126" s="7"/>
    </row>
    <row r="127" spans="1:3" s="11" customFormat="1" x14ac:dyDescent="0.25">
      <c r="A127" s="7">
        <f t="shared" si="1"/>
        <v>125</v>
      </c>
      <c r="B127" s="6" t="s">
        <v>177</v>
      </c>
      <c r="C127" s="7"/>
    </row>
    <row r="128" spans="1:3" s="11" customFormat="1" ht="30" x14ac:dyDescent="0.25">
      <c r="A128" s="7">
        <f t="shared" si="1"/>
        <v>126</v>
      </c>
      <c r="B128" s="6" t="s">
        <v>178</v>
      </c>
      <c r="C128" s="7"/>
    </row>
    <row r="129" spans="1:3" s="11" customFormat="1" ht="30" x14ac:dyDescent="0.25">
      <c r="A129" s="7">
        <f t="shared" si="1"/>
        <v>127</v>
      </c>
      <c r="B129" s="6" t="s">
        <v>179</v>
      </c>
      <c r="C129" s="7"/>
    </row>
    <row r="130" spans="1:3" s="11" customFormat="1" ht="30" x14ac:dyDescent="0.25">
      <c r="A130" s="7">
        <f t="shared" si="1"/>
        <v>128</v>
      </c>
      <c r="B130" s="6" t="s">
        <v>180</v>
      </c>
      <c r="C130" s="7"/>
    </row>
    <row r="131" spans="1:3" s="11" customFormat="1" x14ac:dyDescent="0.25">
      <c r="A131" s="7">
        <f t="shared" si="1"/>
        <v>129</v>
      </c>
      <c r="B131" s="162" t="s">
        <v>181</v>
      </c>
      <c r="C131" s="7"/>
    </row>
    <row r="132" spans="1:3" s="11" customFormat="1" ht="45" x14ac:dyDescent="0.25">
      <c r="A132" s="7">
        <f t="shared" si="1"/>
        <v>130</v>
      </c>
      <c r="B132" s="6" t="s">
        <v>182</v>
      </c>
      <c r="C132" s="7"/>
    </row>
    <row r="133" spans="1:3" s="11" customFormat="1" ht="30" x14ac:dyDescent="0.25">
      <c r="A133" s="7">
        <f t="shared" ref="A133:A160" si="2">A132+1</f>
        <v>131</v>
      </c>
      <c r="B133" s="6" t="s">
        <v>183</v>
      </c>
      <c r="C133" s="7"/>
    </row>
    <row r="134" spans="1:3" s="11" customFormat="1" ht="30" x14ac:dyDescent="0.25">
      <c r="A134" s="7">
        <f t="shared" si="2"/>
        <v>132</v>
      </c>
      <c r="B134" s="6" t="s">
        <v>184</v>
      </c>
      <c r="C134" s="7"/>
    </row>
    <row r="135" spans="1:3" s="11" customFormat="1" ht="30" x14ac:dyDescent="0.25">
      <c r="A135" s="7">
        <f t="shared" si="2"/>
        <v>133</v>
      </c>
      <c r="B135" s="6" t="s">
        <v>185</v>
      </c>
      <c r="C135" s="7"/>
    </row>
    <row r="136" spans="1:3" s="11" customFormat="1" x14ac:dyDescent="0.25">
      <c r="A136" s="7">
        <f t="shared" si="2"/>
        <v>134</v>
      </c>
      <c r="B136" s="6" t="s">
        <v>186</v>
      </c>
      <c r="C136" s="7"/>
    </row>
    <row r="137" spans="1:3" s="11" customFormat="1" x14ac:dyDescent="0.25">
      <c r="A137" s="7">
        <f t="shared" si="2"/>
        <v>135</v>
      </c>
      <c r="B137" s="6" t="s">
        <v>187</v>
      </c>
      <c r="C137" s="7"/>
    </row>
    <row r="138" spans="1:3" s="11" customFormat="1" ht="60" x14ac:dyDescent="0.25">
      <c r="A138" s="7">
        <f t="shared" si="2"/>
        <v>136</v>
      </c>
      <c r="B138" s="6" t="s">
        <v>188</v>
      </c>
      <c r="C138" s="7"/>
    </row>
    <row r="139" spans="1:3" s="11" customFormat="1" ht="30" x14ac:dyDescent="0.25">
      <c r="A139" s="7">
        <f t="shared" si="2"/>
        <v>137</v>
      </c>
      <c r="B139" s="6" t="s">
        <v>189</v>
      </c>
      <c r="C139" s="7"/>
    </row>
    <row r="140" spans="1:3" s="11" customFormat="1" ht="45" x14ac:dyDescent="0.25">
      <c r="A140" s="7">
        <f t="shared" si="2"/>
        <v>138</v>
      </c>
      <c r="B140" s="6" t="s">
        <v>190</v>
      </c>
      <c r="C140" s="7"/>
    </row>
    <row r="141" spans="1:3" s="11" customFormat="1" ht="30" x14ac:dyDescent="0.25">
      <c r="A141" s="7">
        <f t="shared" si="2"/>
        <v>139</v>
      </c>
      <c r="B141" s="6" t="s">
        <v>191</v>
      </c>
      <c r="C141" s="7"/>
    </row>
    <row r="142" spans="1:3" s="11" customFormat="1" ht="30" x14ac:dyDescent="0.25">
      <c r="A142" s="7">
        <f t="shared" si="2"/>
        <v>140</v>
      </c>
      <c r="B142" s="6" t="s">
        <v>192</v>
      </c>
      <c r="C142" s="7"/>
    </row>
    <row r="143" spans="1:3" s="11" customFormat="1" ht="45" x14ac:dyDescent="0.25">
      <c r="A143" s="7">
        <f t="shared" si="2"/>
        <v>141</v>
      </c>
      <c r="B143" s="6" t="s">
        <v>193</v>
      </c>
      <c r="C143" s="7"/>
    </row>
    <row r="144" spans="1:3" s="11" customFormat="1" x14ac:dyDescent="0.25">
      <c r="A144" s="7">
        <f t="shared" si="2"/>
        <v>142</v>
      </c>
      <c r="B144" s="6" t="s">
        <v>194</v>
      </c>
      <c r="C144" s="7"/>
    </row>
    <row r="145" spans="1:3" s="11" customFormat="1" x14ac:dyDescent="0.25">
      <c r="A145" s="7">
        <f t="shared" si="2"/>
        <v>143</v>
      </c>
      <c r="B145" s="162" t="s">
        <v>6</v>
      </c>
      <c r="C145" s="7"/>
    </row>
    <row r="146" spans="1:3" s="11" customFormat="1" ht="45" x14ac:dyDescent="0.25">
      <c r="A146" s="7">
        <f t="shared" si="2"/>
        <v>144</v>
      </c>
      <c r="B146" s="6" t="s">
        <v>195</v>
      </c>
      <c r="C146" s="7"/>
    </row>
    <row r="147" spans="1:3" s="11" customFormat="1" ht="45" x14ac:dyDescent="0.25">
      <c r="A147" s="7">
        <f t="shared" si="2"/>
        <v>145</v>
      </c>
      <c r="B147" s="6" t="s">
        <v>196</v>
      </c>
      <c r="C147" s="7"/>
    </row>
    <row r="148" spans="1:3" s="11" customFormat="1" ht="60" x14ac:dyDescent="0.25">
      <c r="A148" s="7">
        <f t="shared" si="2"/>
        <v>146</v>
      </c>
      <c r="B148" s="6" t="s">
        <v>197</v>
      </c>
      <c r="C148" s="7"/>
    </row>
    <row r="149" spans="1:3" s="11" customFormat="1" x14ac:dyDescent="0.25">
      <c r="A149" s="7">
        <f t="shared" si="2"/>
        <v>147</v>
      </c>
      <c r="B149" s="6" t="s">
        <v>198</v>
      </c>
      <c r="C149" s="7"/>
    </row>
    <row r="150" spans="1:3" s="11" customFormat="1" ht="30" x14ac:dyDescent="0.25">
      <c r="A150" s="7">
        <f t="shared" si="2"/>
        <v>148</v>
      </c>
      <c r="B150" s="6" t="s">
        <v>199</v>
      </c>
      <c r="C150" s="7"/>
    </row>
    <row r="151" spans="1:3" s="11" customFormat="1" ht="30" x14ac:dyDescent="0.25">
      <c r="A151" s="7">
        <f t="shared" si="2"/>
        <v>149</v>
      </c>
      <c r="B151" s="6" t="s">
        <v>200</v>
      </c>
      <c r="C151" s="7"/>
    </row>
    <row r="152" spans="1:3" s="11" customFormat="1" x14ac:dyDescent="0.25">
      <c r="A152" s="7">
        <f t="shared" si="2"/>
        <v>150</v>
      </c>
      <c r="B152" s="6" t="s">
        <v>201</v>
      </c>
      <c r="C152" s="7"/>
    </row>
    <row r="153" spans="1:3" s="11" customFormat="1" ht="45" x14ac:dyDescent="0.25">
      <c r="A153" s="7">
        <f t="shared" si="2"/>
        <v>151</v>
      </c>
      <c r="B153" s="6" t="s">
        <v>202</v>
      </c>
      <c r="C153" s="7"/>
    </row>
    <row r="154" spans="1:3" s="11" customFormat="1" ht="30" x14ac:dyDescent="0.25">
      <c r="A154" s="7">
        <f t="shared" si="2"/>
        <v>152</v>
      </c>
      <c r="B154" s="6" t="s">
        <v>203</v>
      </c>
      <c r="C154" s="7"/>
    </row>
    <row r="155" spans="1:3" s="11" customFormat="1" ht="30" x14ac:dyDescent="0.25">
      <c r="A155" s="7">
        <f t="shared" si="2"/>
        <v>153</v>
      </c>
      <c r="B155" s="6" t="s">
        <v>204</v>
      </c>
      <c r="C155" s="7"/>
    </row>
    <row r="156" spans="1:3" s="11" customFormat="1" ht="60" x14ac:dyDescent="0.25">
      <c r="A156" s="7">
        <f t="shared" si="2"/>
        <v>154</v>
      </c>
      <c r="B156" s="6" t="s">
        <v>205</v>
      </c>
      <c r="C156" s="7"/>
    </row>
    <row r="157" spans="1:3" s="11" customFormat="1" x14ac:dyDescent="0.25">
      <c r="A157" s="7">
        <f t="shared" si="2"/>
        <v>155</v>
      </c>
      <c r="B157" s="6" t="s">
        <v>206</v>
      </c>
      <c r="C157" s="7"/>
    </row>
    <row r="158" spans="1:3" s="11" customFormat="1" ht="30" x14ac:dyDescent="0.25">
      <c r="A158" s="7">
        <f t="shared" si="2"/>
        <v>156</v>
      </c>
      <c r="B158" s="6" t="s">
        <v>207</v>
      </c>
      <c r="C158" s="7"/>
    </row>
    <row r="159" spans="1:3" s="11" customFormat="1" ht="30" x14ac:dyDescent="0.25">
      <c r="A159" s="7">
        <f t="shared" si="2"/>
        <v>157</v>
      </c>
      <c r="B159" s="6" t="s">
        <v>208</v>
      </c>
      <c r="C159" s="7"/>
    </row>
    <row r="160" spans="1:3" s="11" customFormat="1" ht="30" x14ac:dyDescent="0.25">
      <c r="A160" s="7">
        <f t="shared" si="2"/>
        <v>158</v>
      </c>
      <c r="B160" s="6" t="s">
        <v>209</v>
      </c>
      <c r="C160" s="7"/>
    </row>
  </sheetData>
  <mergeCells count="1">
    <mergeCell ref="A1:C1"/>
  </mergeCells>
  <conditionalFormatting sqref="C3:C160 A3:A160">
    <cfRule type="expression" dxfId="97" priority="522">
      <formula>#REF!=""</formula>
    </cfRule>
  </conditionalFormatting>
  <conditionalFormatting sqref="B3:B160">
    <cfRule type="expression" dxfId="96" priority="524">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160" xr:uid="{802BD0C7-DE89-4263-AB14-FDA964DC1EA1}">
      <formula1>#REF!</formula1>
    </dataValidation>
  </dataValidations>
  <printOptions horizontalCentered="1"/>
  <pageMargins left="0.25" right="0.25" top="0.75" bottom="0.75" header="0.3" footer="0.3"/>
  <pageSetup scale="76" fitToHeight="0" orientation="landscape" r:id="rId1"/>
  <headerFooter>
    <oddHeader>&amp;C&amp;"Calibri,Bold"&amp;12Health Research, Inc.
&amp;"Calibri,Italic"&amp;11Accounts Payable</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25" priority="1" operator="equal">
      <formula>"Replace this text with vendor name in the first module."</formula>
    </cfRule>
  </conditionalFormatting>
  <conditionalFormatting sqref="D10:G10">
    <cfRule type="expression" dxfId="24"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23" priority="1" operator="equal">
      <formula>"Replace this text with vendor name in the first module."</formula>
    </cfRule>
  </conditionalFormatting>
  <conditionalFormatting sqref="D10:G10">
    <cfRule type="expression" dxfId="22"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21" priority="1" operator="equal">
      <formula>"Replace this text with vendor name in the first module."</formula>
    </cfRule>
  </conditionalFormatting>
  <conditionalFormatting sqref="D10:G10">
    <cfRule type="expression" dxfId="20"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9" priority="1" operator="equal">
      <formula>"Replace this text with vendor name in the first module."</formula>
    </cfRule>
  </conditionalFormatting>
  <conditionalFormatting sqref="D10:G10">
    <cfRule type="expression" dxfId="18"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7" priority="1" operator="equal">
      <formula>"Replace this text with vendor name in the first module."</formula>
    </cfRule>
  </conditionalFormatting>
  <conditionalFormatting sqref="D10:G10">
    <cfRule type="expression" dxfId="16"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5" priority="1" operator="equal">
      <formula>"Replace this text with vendor name in the first module."</formula>
    </cfRule>
  </conditionalFormatting>
  <conditionalFormatting sqref="D10:G10">
    <cfRule type="expression" dxfId="14"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3" priority="1" operator="equal">
      <formula>"Replace this text with vendor name in the first module."</formula>
    </cfRule>
  </conditionalFormatting>
  <conditionalFormatting sqref="D10:G10">
    <cfRule type="expression" dxfId="12"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1" priority="1" operator="equal">
      <formula>"Replace this text with vendor name in the first module."</formula>
    </cfRule>
  </conditionalFormatting>
  <conditionalFormatting sqref="D10:G10">
    <cfRule type="expression" dxfId="10"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9" priority="1" operator="equal">
      <formula>"Replace this text with vendor name in the first module."</formula>
    </cfRule>
  </conditionalFormatting>
  <conditionalFormatting sqref="D10:G10">
    <cfRule type="expression" dxfId="8"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7" priority="1" operator="equal">
      <formula>"Replace this text with vendor name in the first module."</formula>
    </cfRule>
  </conditionalFormatting>
  <conditionalFormatting sqref="D10:G10">
    <cfRule type="expression" dxfId="6"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T28"/>
  <sheetViews>
    <sheetView workbookViewId="0">
      <pane ySplit="2" topLeftCell="A3" activePane="bottomLeft" state="frozen"/>
      <selection activeCell="F7" sqref="F7:G7"/>
      <selection pane="bottomLeft" activeCell="B9" sqref="B9"/>
    </sheetView>
  </sheetViews>
  <sheetFormatPr defaultColWidth="9.140625" defaultRowHeight="15" x14ac:dyDescent="0.25"/>
  <cols>
    <col min="1" max="1" width="8.7109375" style="125" customWidth="1"/>
    <col min="2" max="2" width="65.7109375" style="3" customWidth="1"/>
    <col min="3" max="3" width="25" style="126" customWidth="1"/>
    <col min="4" max="4" width="3.7109375" style="2" customWidth="1"/>
    <col min="5" max="18" width="9.140625" style="2"/>
    <col min="19" max="19" width="9.140625" style="2" customWidth="1"/>
    <col min="20" max="20" width="4.140625" style="2" customWidth="1"/>
    <col min="21" max="16384" width="9.140625" style="2"/>
  </cols>
  <sheetData>
    <row r="1" spans="1:20" x14ac:dyDescent="0.25">
      <c r="A1" s="309"/>
      <c r="B1" s="309"/>
      <c r="C1" s="309"/>
      <c r="T1" s="3"/>
    </row>
    <row r="2" spans="1:20" ht="15" customHeight="1" x14ac:dyDescent="0.25">
      <c r="A2" s="159" t="str">
        <f>'Time and Effort Certification'!A2</f>
        <v>Number</v>
      </c>
      <c r="B2" s="160" t="str">
        <f>'Time and Effort Certification'!B2</f>
        <v>Application Requirements</v>
      </c>
      <c r="C2" s="159" t="str">
        <f>'Time and Effort Certification'!C2</f>
        <v>Availability</v>
      </c>
    </row>
    <row r="3" spans="1:20" s="11" customFormat="1" x14ac:dyDescent="0.25">
      <c r="A3" s="7">
        <v>1</v>
      </c>
      <c r="B3" s="155" t="s">
        <v>53</v>
      </c>
      <c r="C3" s="7"/>
    </row>
    <row r="4" spans="1:20" s="11" customFormat="1" x14ac:dyDescent="0.25">
      <c r="A4" s="7">
        <f>A3+1</f>
        <v>2</v>
      </c>
      <c r="B4" s="182" t="s">
        <v>210</v>
      </c>
      <c r="C4" s="7"/>
    </row>
    <row r="5" spans="1:20" s="11" customFormat="1" ht="30" x14ac:dyDescent="0.25">
      <c r="A5" s="7">
        <f t="shared" ref="A5:A28" si="0">A4+1</f>
        <v>3</v>
      </c>
      <c r="B5" s="123" t="s">
        <v>211</v>
      </c>
      <c r="C5" s="7"/>
    </row>
    <row r="6" spans="1:20" s="11" customFormat="1" ht="30" x14ac:dyDescent="0.25">
      <c r="A6" s="7">
        <f t="shared" si="0"/>
        <v>4</v>
      </c>
      <c r="B6" s="123" t="s">
        <v>212</v>
      </c>
      <c r="C6" s="7"/>
    </row>
    <row r="7" spans="1:20" s="11" customFormat="1" ht="30" x14ac:dyDescent="0.25">
      <c r="A7" s="7">
        <f t="shared" si="0"/>
        <v>5</v>
      </c>
      <c r="B7" s="123" t="s">
        <v>213</v>
      </c>
      <c r="C7" s="7"/>
    </row>
    <row r="8" spans="1:20" s="11" customFormat="1" ht="45" x14ac:dyDescent="0.25">
      <c r="A8" s="7">
        <f t="shared" si="0"/>
        <v>6</v>
      </c>
      <c r="B8" s="123" t="s">
        <v>214</v>
      </c>
      <c r="C8" s="7"/>
    </row>
    <row r="9" spans="1:20" s="11" customFormat="1" ht="30" x14ac:dyDescent="0.25">
      <c r="A9" s="7">
        <f t="shared" si="0"/>
        <v>7</v>
      </c>
      <c r="B9" s="123" t="s">
        <v>215</v>
      </c>
      <c r="C9" s="7"/>
    </row>
    <row r="10" spans="1:20" s="11" customFormat="1" ht="45" x14ac:dyDescent="0.25">
      <c r="A10" s="7">
        <f t="shared" si="0"/>
        <v>8</v>
      </c>
      <c r="B10" s="123" t="s">
        <v>216</v>
      </c>
      <c r="C10" s="7"/>
    </row>
    <row r="11" spans="1:20" s="11" customFormat="1" ht="30" x14ac:dyDescent="0.25">
      <c r="A11" s="7">
        <f t="shared" si="0"/>
        <v>9</v>
      </c>
      <c r="B11" s="123" t="s">
        <v>217</v>
      </c>
      <c r="C11" s="7"/>
    </row>
    <row r="12" spans="1:20" s="11" customFormat="1" ht="30" x14ac:dyDescent="0.25">
      <c r="A12" s="7">
        <f t="shared" si="0"/>
        <v>10</v>
      </c>
      <c r="B12" s="123" t="s">
        <v>218</v>
      </c>
      <c r="C12" s="10"/>
    </row>
    <row r="13" spans="1:20" s="11" customFormat="1" x14ac:dyDescent="0.25">
      <c r="A13" s="7">
        <f t="shared" si="0"/>
        <v>11</v>
      </c>
      <c r="B13" s="6" t="s">
        <v>219</v>
      </c>
      <c r="C13" s="10"/>
    </row>
    <row r="14" spans="1:20" s="11" customFormat="1" x14ac:dyDescent="0.25">
      <c r="A14" s="7">
        <f t="shared" si="0"/>
        <v>12</v>
      </c>
      <c r="B14" s="155" t="s">
        <v>220</v>
      </c>
      <c r="C14" s="10"/>
    </row>
    <row r="15" spans="1:20" s="11" customFormat="1" x14ac:dyDescent="0.25">
      <c r="A15" s="7">
        <f t="shared" si="0"/>
        <v>13</v>
      </c>
      <c r="B15" s="123" t="s">
        <v>221</v>
      </c>
      <c r="C15" s="10"/>
    </row>
    <row r="16" spans="1:20" s="11" customFormat="1" ht="30" x14ac:dyDescent="0.25">
      <c r="A16" s="7">
        <f t="shared" si="0"/>
        <v>14</v>
      </c>
      <c r="B16" s="123" t="s">
        <v>222</v>
      </c>
      <c r="C16" s="10"/>
    </row>
    <row r="17" spans="1:3" s="11" customFormat="1" ht="30" x14ac:dyDescent="0.25">
      <c r="A17" s="7">
        <f t="shared" si="0"/>
        <v>15</v>
      </c>
      <c r="B17" s="123" t="s">
        <v>223</v>
      </c>
      <c r="C17" s="7"/>
    </row>
    <row r="18" spans="1:3" s="11" customFormat="1" ht="30" x14ac:dyDescent="0.25">
      <c r="A18" s="7">
        <f t="shared" si="0"/>
        <v>16</v>
      </c>
      <c r="B18" s="123" t="s">
        <v>224</v>
      </c>
      <c r="C18" s="7"/>
    </row>
    <row r="19" spans="1:3" s="11" customFormat="1" ht="45" x14ac:dyDescent="0.25">
      <c r="A19" s="7">
        <f t="shared" si="0"/>
        <v>17</v>
      </c>
      <c r="B19" s="123" t="s">
        <v>225</v>
      </c>
      <c r="C19" s="7"/>
    </row>
    <row r="20" spans="1:3" s="11" customFormat="1" ht="30" x14ac:dyDescent="0.25">
      <c r="A20" s="7">
        <f t="shared" si="0"/>
        <v>18</v>
      </c>
      <c r="B20" s="123" t="s">
        <v>226</v>
      </c>
      <c r="C20" s="7"/>
    </row>
    <row r="21" spans="1:3" s="11" customFormat="1" ht="30" x14ac:dyDescent="0.25">
      <c r="A21" s="7">
        <f t="shared" si="0"/>
        <v>19</v>
      </c>
      <c r="B21" s="123" t="s">
        <v>227</v>
      </c>
      <c r="C21" s="7"/>
    </row>
    <row r="22" spans="1:3" s="11" customFormat="1" ht="30" x14ac:dyDescent="0.25">
      <c r="A22" s="7">
        <f t="shared" si="0"/>
        <v>20</v>
      </c>
      <c r="B22" s="123" t="s">
        <v>228</v>
      </c>
      <c r="C22" s="7"/>
    </row>
    <row r="23" spans="1:3" s="11" customFormat="1" ht="30" x14ac:dyDescent="0.25">
      <c r="A23" s="7">
        <f t="shared" si="0"/>
        <v>21</v>
      </c>
      <c r="B23" s="123" t="s">
        <v>229</v>
      </c>
      <c r="C23" s="7"/>
    </row>
    <row r="24" spans="1:3" s="11" customFormat="1" ht="30" x14ac:dyDescent="0.25">
      <c r="A24" s="7">
        <f t="shared" si="0"/>
        <v>22</v>
      </c>
      <c r="B24" s="123" t="s">
        <v>230</v>
      </c>
      <c r="C24" s="7"/>
    </row>
    <row r="25" spans="1:3" s="11" customFormat="1" x14ac:dyDescent="0.25">
      <c r="A25" s="7">
        <f t="shared" si="0"/>
        <v>23</v>
      </c>
      <c r="B25" s="155" t="s">
        <v>6</v>
      </c>
      <c r="C25" s="7"/>
    </row>
    <row r="26" spans="1:3" s="11" customFormat="1" ht="30" x14ac:dyDescent="0.25">
      <c r="A26" s="7">
        <f t="shared" si="0"/>
        <v>24</v>
      </c>
      <c r="B26" s="123" t="s">
        <v>231</v>
      </c>
      <c r="C26" s="7"/>
    </row>
    <row r="27" spans="1:3" s="11" customFormat="1" ht="60" x14ac:dyDescent="0.25">
      <c r="A27" s="7">
        <f t="shared" si="0"/>
        <v>25</v>
      </c>
      <c r="B27" s="123" t="s">
        <v>232</v>
      </c>
      <c r="C27" s="7"/>
    </row>
    <row r="28" spans="1:3" s="11" customFormat="1" ht="60" x14ac:dyDescent="0.25">
      <c r="A28" s="7">
        <f t="shared" si="0"/>
        <v>26</v>
      </c>
      <c r="B28" s="123" t="s">
        <v>233</v>
      </c>
      <c r="C28" s="7"/>
    </row>
  </sheetData>
  <mergeCells count="1">
    <mergeCell ref="A1:C1"/>
  </mergeCells>
  <conditionalFormatting sqref="C3:C28 A3:A28">
    <cfRule type="expression" dxfId="95" priority="525">
      <formula>#REF!=""</formula>
    </cfRule>
  </conditionalFormatting>
  <conditionalFormatting sqref="B3:B28">
    <cfRule type="expression" dxfId="94" priority="527">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28" xr:uid="{291B806B-1CC6-4EA3-A262-92ABE0A9B686}">
      <formula1>#REF!</formula1>
    </dataValidation>
  </dataValidations>
  <printOptions horizontalCentered="1"/>
  <pageMargins left="0.25" right="0.25" top="0.75" bottom="0.75" header="0.3" footer="0.3"/>
  <pageSetup scale="76" fitToHeight="0" orientation="landscape" r:id="rId1"/>
  <headerFooter>
    <oddHeader>&amp;C&amp;"Calibri,Bold"&amp;12Health Research, Inc.
&amp;"Calibri,Italic"&amp;11Bank Reconciliation</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5" priority="1" operator="equal">
      <formula>"Replace this text with vendor name in the first module."</formula>
    </cfRule>
  </conditionalFormatting>
  <conditionalFormatting sqref="D10:G10">
    <cfRule type="expression" dxfId="4"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3" priority="1" operator="equal">
      <formula>"Replace this text with vendor name in the first module."</formula>
    </cfRule>
  </conditionalFormatting>
  <conditionalFormatting sqref="D10:G10">
    <cfRule type="expression" dxfId="2"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pageSetUpPr fitToPage="1"/>
  </sheetPr>
  <dimension ref="A1:AI12"/>
  <sheetViews>
    <sheetView workbookViewId="0">
      <pane ySplit="12" topLeftCell="A13" activePane="bottomLeft" state="frozen"/>
      <selection activeCell="B7" sqref="B7:G7"/>
      <selection pane="bottomLeft" activeCell="D14" sqref="D14"/>
    </sheetView>
  </sheetViews>
  <sheetFormatPr defaultColWidth="9.140625" defaultRowHeight="15" x14ac:dyDescent="0.25"/>
  <cols>
    <col min="1" max="1" width="8.7109375" style="125" customWidth="1"/>
    <col min="2" max="2" width="65.7109375" style="3" customWidth="1"/>
    <col min="3" max="3" width="12.7109375" style="55" customWidth="1"/>
    <col min="4" max="4" width="12.7109375" style="126" customWidth="1"/>
    <col min="5" max="5" width="12.7109375" style="55" customWidth="1"/>
    <col min="6" max="6" width="27.7109375" style="53" customWidth="1"/>
    <col min="7" max="7" width="35.7109375" style="3" customWidth="1"/>
    <col min="8" max="33" width="9.140625" style="2"/>
    <col min="34" max="34" width="9.140625" style="2" customWidth="1"/>
    <col min="35" max="35" width="4.140625" style="2" customWidth="1"/>
    <col min="36" max="16384" width="9.140625" style="2"/>
  </cols>
  <sheetData>
    <row r="1" spans="1:35" ht="15" customHeight="1" x14ac:dyDescent="0.25">
      <c r="A1" s="312" t="e">
        <f>'Time and Effort Certification'!#REF!</f>
        <v>#REF!</v>
      </c>
      <c r="B1" s="312"/>
      <c r="C1" s="312"/>
      <c r="D1" s="312"/>
      <c r="E1" s="312"/>
      <c r="F1" s="312"/>
      <c r="G1" s="312"/>
    </row>
    <row r="2" spans="1:35" x14ac:dyDescent="0.25">
      <c r="A2" s="122" t="s">
        <v>0</v>
      </c>
      <c r="B2" s="313" t="s">
        <v>49</v>
      </c>
      <c r="C2" s="313"/>
      <c r="D2" s="313"/>
      <c r="E2" s="313"/>
      <c r="F2" s="313"/>
      <c r="G2" s="313"/>
      <c r="AB2" s="2" t="s">
        <v>50</v>
      </c>
      <c r="AC2" s="2" t="e">
        <f>SUBTOTAL(3,#REF!)</f>
        <v>#REF!</v>
      </c>
    </row>
    <row r="3" spans="1:35" ht="45" customHeight="1" x14ac:dyDescent="0.25">
      <c r="A3" s="135" t="e">
        <f>#REF!</f>
        <v>#REF!</v>
      </c>
      <c r="B3" s="314" t="e">
        <f>#REF!</f>
        <v>#REF!</v>
      </c>
      <c r="C3" s="314"/>
      <c r="D3" s="314"/>
      <c r="E3" s="314"/>
      <c r="F3" s="314"/>
      <c r="G3" s="314"/>
    </row>
    <row r="4" spans="1:35" x14ac:dyDescent="0.25">
      <c r="A4" s="136" t="e">
        <f>#REF!</f>
        <v>#REF!</v>
      </c>
      <c r="B4" s="315" t="e">
        <f>#REF!</f>
        <v>#REF!</v>
      </c>
      <c r="C4" s="315"/>
      <c r="D4" s="315"/>
      <c r="E4" s="315"/>
      <c r="F4" s="315"/>
      <c r="G4" s="315"/>
    </row>
    <row r="5" spans="1:35" ht="30" customHeight="1" x14ac:dyDescent="0.25">
      <c r="A5" s="135" t="e">
        <f>#REF!</f>
        <v>#REF!</v>
      </c>
      <c r="B5" s="314" t="e">
        <f>#REF!</f>
        <v>#REF!</v>
      </c>
      <c r="C5" s="314"/>
      <c r="D5" s="314"/>
      <c r="E5" s="314"/>
      <c r="F5" s="314"/>
      <c r="G5" s="314"/>
    </row>
    <row r="6" spans="1:35" x14ac:dyDescent="0.25">
      <c r="A6" s="136" t="e">
        <f>#REF!</f>
        <v>#REF!</v>
      </c>
      <c r="B6" s="315" t="e">
        <f>#REF!</f>
        <v>#REF!</v>
      </c>
      <c r="C6" s="315"/>
      <c r="D6" s="315"/>
      <c r="E6" s="315"/>
      <c r="F6" s="315"/>
      <c r="G6" s="315"/>
    </row>
    <row r="7" spans="1:35" ht="16.5" customHeight="1" x14ac:dyDescent="0.25">
      <c r="A7" s="135" t="e">
        <f>#REF!</f>
        <v>#REF!</v>
      </c>
      <c r="B7" s="314" t="e">
        <f>#REF!</f>
        <v>#REF!</v>
      </c>
      <c r="C7" s="314"/>
      <c r="D7" s="314"/>
      <c r="E7" s="314"/>
      <c r="F7" s="314"/>
      <c r="G7" s="314"/>
    </row>
    <row r="8" spans="1:35" x14ac:dyDescent="0.25">
      <c r="A8" s="136" t="e">
        <f>#REF!</f>
        <v>#REF!</v>
      </c>
      <c r="B8" s="315" t="e">
        <f>#REF!</f>
        <v>#REF!</v>
      </c>
      <c r="C8" s="315"/>
      <c r="D8" s="315"/>
      <c r="E8" s="315"/>
      <c r="F8" s="315"/>
      <c r="G8" s="315"/>
    </row>
    <row r="9" spans="1:35" x14ac:dyDescent="0.25">
      <c r="A9" s="316" t="e">
        <f>#REF!</f>
        <v>#REF!</v>
      </c>
      <c r="B9" s="317"/>
      <c r="C9" s="317"/>
      <c r="D9" s="317"/>
      <c r="E9" s="317"/>
      <c r="F9" s="317"/>
      <c r="G9" s="318"/>
    </row>
    <row r="10" spans="1:35" ht="15" customHeight="1" x14ac:dyDescent="0.25">
      <c r="A10" s="310" t="e">
        <f>#REF!&amp;" - "&amp;#REF!</f>
        <v>#REF!</v>
      </c>
      <c r="B10" s="310"/>
      <c r="C10" s="310"/>
      <c r="D10" s="311" t="e">
        <f>A9</f>
        <v>#REF!</v>
      </c>
      <c r="E10" s="311"/>
      <c r="F10" s="311"/>
      <c r="G10" s="311"/>
    </row>
    <row r="11" spans="1:35" x14ac:dyDescent="0.25">
      <c r="A11" s="309" t="s">
        <v>1653</v>
      </c>
      <c r="B11" s="309"/>
      <c r="C11" s="309"/>
      <c r="D11" s="309"/>
      <c r="E11" s="309"/>
      <c r="F11" s="309"/>
      <c r="G11" s="309"/>
      <c r="AA11" s="2" t="s">
        <v>51</v>
      </c>
      <c r="AI11" s="3"/>
    </row>
    <row r="12" spans="1:35" ht="15" customHeight="1" x14ac:dyDescent="0.25">
      <c r="A12" s="13" t="str">
        <f>'Time and Effort Certification'!A2</f>
        <v>Number</v>
      </c>
      <c r="B12" s="14" t="str">
        <f>'Time and Effort Certification'!B2</f>
        <v>Application Requirements</v>
      </c>
      <c r="C12" s="15" t="e">
        <f>'Time and Effort Certification'!#REF!</f>
        <v>#REF!</v>
      </c>
      <c r="D12" s="13" t="str">
        <f>'Time and Effort Certification'!C2</f>
        <v>Availability</v>
      </c>
      <c r="E12" s="15" t="e">
        <f>'Time and Effort Certification'!#REF!</f>
        <v>#REF!</v>
      </c>
      <c r="F12" s="14" t="e">
        <f>'Time and Effort Certification'!#REF!</f>
        <v>#REF!</v>
      </c>
      <c r="G12" s="14" t="e">
        <f>'Time and Effort Certification'!#REF!</f>
        <v>#REF!</v>
      </c>
      <c r="AA12" s="4" t="s">
        <v>52</v>
      </c>
      <c r="AC12" s="5">
        <f>COUNTIF(AB:AB,"Error -- Availability entered in an incorrect format")</f>
        <v>0</v>
      </c>
    </row>
  </sheetData>
  <mergeCells count="12">
    <mergeCell ref="A11:G11"/>
    <mergeCell ref="A10:C10"/>
    <mergeCell ref="D10:G10"/>
    <mergeCell ref="A1:G1"/>
    <mergeCell ref="B2:G2"/>
    <mergeCell ref="B3:G3"/>
    <mergeCell ref="B4:G4"/>
    <mergeCell ref="B5:G5"/>
    <mergeCell ref="B6:G6"/>
    <mergeCell ref="B7:G7"/>
    <mergeCell ref="B8:G8"/>
    <mergeCell ref="A9:G9"/>
  </mergeCells>
  <conditionalFormatting sqref="A1:G1">
    <cfRule type="cellIs" dxfId="1" priority="1" operator="equal">
      <formula>"Replace this text with vendor name in the first module."</formula>
    </cfRule>
  </conditionalFormatting>
  <conditionalFormatting sqref="D10:G10">
    <cfRule type="expression" dxfId="0" priority="2">
      <formula>D10=#REF!</formula>
    </cfRule>
  </conditionalFormatting>
  <printOptions horizontalCentered="1"/>
  <pageMargins left="0.25" right="0.25" top="0.75" bottom="0.75" header="0.3" footer="0.3"/>
  <pageSetup scale="76" fitToHeight="0" orientation="landscape" r:id="rId1"/>
  <headerFooter>
    <oddHeader xml:space="preserve">&amp;C&amp;"-,Bold"Client Name - Project Name&amp;"-,Regular"
&amp;"-,Italic"&amp;A&amp;"-,Regular"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S87"/>
  <sheetViews>
    <sheetView workbookViewId="0">
      <pane ySplit="2" topLeftCell="A3" activePane="bottomLeft" state="frozen"/>
      <selection activeCell="F7" sqref="F7:G7"/>
      <selection pane="bottomLeft" activeCell="G16" sqref="G16"/>
    </sheetView>
  </sheetViews>
  <sheetFormatPr defaultColWidth="9.140625" defaultRowHeight="15" x14ac:dyDescent="0.25"/>
  <cols>
    <col min="1" max="1" width="8.7109375" style="125" customWidth="1"/>
    <col min="2" max="2" width="65.7109375" style="3" customWidth="1"/>
    <col min="3" max="3" width="18" style="126" customWidth="1"/>
    <col min="4" max="17" width="9.140625" style="2"/>
    <col min="18" max="18" width="9.140625" style="2" customWidth="1"/>
    <col min="19" max="19" width="4.140625" style="2" customWidth="1"/>
    <col min="20" max="16384" width="9.140625" style="2"/>
  </cols>
  <sheetData>
    <row r="1" spans="1:19" x14ac:dyDescent="0.25">
      <c r="A1" s="309"/>
      <c r="B1" s="309"/>
      <c r="C1" s="309"/>
      <c r="S1" s="3"/>
    </row>
    <row r="2" spans="1:19" ht="15" customHeight="1" x14ac:dyDescent="0.25">
      <c r="A2" s="159" t="str">
        <f>'Time and Effort Certification'!A2</f>
        <v>Number</v>
      </c>
      <c r="B2" s="160" t="str">
        <f>'Time and Effort Certification'!B2</f>
        <v>Application Requirements</v>
      </c>
      <c r="C2" s="159" t="str">
        <f>'Time and Effort Certification'!C2</f>
        <v>Availability</v>
      </c>
    </row>
    <row r="3" spans="1:19" s="11" customFormat="1" ht="36" customHeight="1" x14ac:dyDescent="0.25">
      <c r="A3" s="7">
        <v>1</v>
      </c>
      <c r="B3" s="155" t="s">
        <v>234</v>
      </c>
      <c r="C3" s="7"/>
    </row>
    <row r="4" spans="1:19" s="11" customFormat="1" x14ac:dyDescent="0.25">
      <c r="A4" s="7">
        <f>A3+1</f>
        <v>2</v>
      </c>
      <c r="B4" s="6" t="s">
        <v>235</v>
      </c>
      <c r="C4" s="7"/>
    </row>
    <row r="5" spans="1:19" s="11" customFormat="1" x14ac:dyDescent="0.25">
      <c r="A5" s="7">
        <f t="shared" ref="A5:A68" si="0">A4+1</f>
        <v>3</v>
      </c>
      <c r="B5" s="6" t="s">
        <v>236</v>
      </c>
      <c r="C5" s="7"/>
    </row>
    <row r="6" spans="1:19" s="11" customFormat="1" ht="30" x14ac:dyDescent="0.25">
      <c r="A6" s="7">
        <f t="shared" si="0"/>
        <v>4</v>
      </c>
      <c r="B6" s="6" t="s">
        <v>237</v>
      </c>
      <c r="C6" s="7"/>
    </row>
    <row r="7" spans="1:19" s="11" customFormat="1" ht="45" x14ac:dyDescent="0.25">
      <c r="A7" s="7">
        <f t="shared" si="0"/>
        <v>5</v>
      </c>
      <c r="B7" s="6" t="s">
        <v>238</v>
      </c>
      <c r="C7" s="7"/>
    </row>
    <row r="8" spans="1:19" s="11" customFormat="1" x14ac:dyDescent="0.25">
      <c r="A8" s="7">
        <f t="shared" si="0"/>
        <v>6</v>
      </c>
      <c r="B8" s="6" t="s">
        <v>239</v>
      </c>
      <c r="C8" s="7"/>
    </row>
    <row r="9" spans="1:19" s="11" customFormat="1" ht="30" x14ac:dyDescent="0.25">
      <c r="A9" s="7">
        <f t="shared" si="0"/>
        <v>7</v>
      </c>
      <c r="B9" s="6" t="s">
        <v>240</v>
      </c>
      <c r="C9" s="7"/>
    </row>
    <row r="10" spans="1:19" s="11" customFormat="1" ht="75" x14ac:dyDescent="0.25">
      <c r="A10" s="7">
        <f t="shared" si="0"/>
        <v>8</v>
      </c>
      <c r="B10" s="6" t="s">
        <v>241</v>
      </c>
      <c r="C10" s="7"/>
    </row>
    <row r="11" spans="1:19" s="11" customFormat="1" ht="30" x14ac:dyDescent="0.25">
      <c r="A11" s="7">
        <f t="shared" si="0"/>
        <v>9</v>
      </c>
      <c r="B11" s="6" t="s">
        <v>242</v>
      </c>
      <c r="C11" s="10"/>
    </row>
    <row r="12" spans="1:19" s="11" customFormat="1" ht="30" x14ac:dyDescent="0.25">
      <c r="A12" s="7">
        <f t="shared" si="0"/>
        <v>10</v>
      </c>
      <c r="B12" s="6" t="s">
        <v>243</v>
      </c>
      <c r="C12" s="10"/>
    </row>
    <row r="13" spans="1:19" s="11" customFormat="1" ht="30" x14ac:dyDescent="0.25">
      <c r="A13" s="7">
        <f t="shared" si="0"/>
        <v>11</v>
      </c>
      <c r="B13" s="6" t="s">
        <v>244</v>
      </c>
      <c r="C13" s="7"/>
    </row>
    <row r="14" spans="1:19" s="11" customFormat="1" ht="30" x14ac:dyDescent="0.25">
      <c r="A14" s="7">
        <f t="shared" si="0"/>
        <v>12</v>
      </c>
      <c r="B14" s="6" t="s">
        <v>245</v>
      </c>
      <c r="C14" s="7"/>
    </row>
    <row r="15" spans="1:19" s="11" customFormat="1" ht="30" x14ac:dyDescent="0.25">
      <c r="A15" s="7">
        <f t="shared" si="0"/>
        <v>13</v>
      </c>
      <c r="B15" s="6" t="s">
        <v>246</v>
      </c>
      <c r="C15" s="7"/>
    </row>
    <row r="16" spans="1:19" s="11" customFormat="1" ht="30" x14ac:dyDescent="0.25">
      <c r="A16" s="7">
        <f t="shared" si="0"/>
        <v>14</v>
      </c>
      <c r="B16" s="6" t="s">
        <v>247</v>
      </c>
      <c r="C16" s="7"/>
    </row>
    <row r="17" spans="1:3" s="11" customFormat="1" ht="45" x14ac:dyDescent="0.25">
      <c r="A17" s="7">
        <f t="shared" si="0"/>
        <v>15</v>
      </c>
      <c r="B17" s="6" t="s">
        <v>248</v>
      </c>
      <c r="C17" s="7"/>
    </row>
    <row r="18" spans="1:3" s="11" customFormat="1" x14ac:dyDescent="0.25">
      <c r="A18" s="7">
        <f t="shared" si="0"/>
        <v>16</v>
      </c>
      <c r="B18" s="6" t="s">
        <v>249</v>
      </c>
      <c r="C18" s="7"/>
    </row>
    <row r="19" spans="1:3" s="11" customFormat="1" x14ac:dyDescent="0.25">
      <c r="A19" s="7">
        <f t="shared" si="0"/>
        <v>17</v>
      </c>
      <c r="B19" s="6" t="s">
        <v>250</v>
      </c>
      <c r="C19" s="7"/>
    </row>
    <row r="20" spans="1:3" s="11" customFormat="1" x14ac:dyDescent="0.25">
      <c r="A20" s="7">
        <f t="shared" si="0"/>
        <v>18</v>
      </c>
      <c r="B20" s="6" t="s">
        <v>251</v>
      </c>
      <c r="C20" s="7"/>
    </row>
    <row r="21" spans="1:3" s="11" customFormat="1" x14ac:dyDescent="0.25">
      <c r="A21" s="7">
        <f t="shared" si="0"/>
        <v>19</v>
      </c>
      <c r="B21" s="6" t="s">
        <v>252</v>
      </c>
      <c r="C21" s="7"/>
    </row>
    <row r="22" spans="1:3" s="11" customFormat="1" ht="45" x14ac:dyDescent="0.25">
      <c r="A22" s="7">
        <f t="shared" si="0"/>
        <v>20</v>
      </c>
      <c r="B22" s="6" t="s">
        <v>253</v>
      </c>
      <c r="C22" s="7"/>
    </row>
    <row r="23" spans="1:3" s="11" customFormat="1" ht="30" x14ac:dyDescent="0.25">
      <c r="A23" s="7">
        <f t="shared" si="0"/>
        <v>21</v>
      </c>
      <c r="B23" s="6" t="s">
        <v>254</v>
      </c>
      <c r="C23" s="7"/>
    </row>
    <row r="24" spans="1:3" s="11" customFormat="1" x14ac:dyDescent="0.25">
      <c r="A24" s="7">
        <f t="shared" si="0"/>
        <v>22</v>
      </c>
      <c r="B24" s="176" t="s">
        <v>255</v>
      </c>
      <c r="C24" s="7"/>
    </row>
    <row r="25" spans="1:3" s="11" customFormat="1" ht="45" x14ac:dyDescent="0.25">
      <c r="A25" s="7">
        <f t="shared" si="0"/>
        <v>23</v>
      </c>
      <c r="B25" s="176" t="s">
        <v>256</v>
      </c>
      <c r="C25" s="7"/>
    </row>
    <row r="26" spans="1:3" s="11" customFormat="1" ht="45" x14ac:dyDescent="0.25">
      <c r="A26" s="7">
        <f t="shared" si="0"/>
        <v>24</v>
      </c>
      <c r="B26" s="206" t="s">
        <v>257</v>
      </c>
      <c r="C26" s="7"/>
    </row>
    <row r="27" spans="1:3" s="11" customFormat="1" ht="45" x14ac:dyDescent="0.25">
      <c r="A27" s="7">
        <f t="shared" si="0"/>
        <v>25</v>
      </c>
      <c r="B27" s="6" t="s">
        <v>258</v>
      </c>
      <c r="C27" s="7"/>
    </row>
    <row r="28" spans="1:3" s="11" customFormat="1" x14ac:dyDescent="0.25">
      <c r="A28" s="7">
        <f t="shared" si="0"/>
        <v>26</v>
      </c>
      <c r="B28" s="6" t="s">
        <v>259</v>
      </c>
      <c r="C28" s="7"/>
    </row>
    <row r="29" spans="1:3" s="11" customFormat="1" ht="45" x14ac:dyDescent="0.25">
      <c r="A29" s="7">
        <f t="shared" si="0"/>
        <v>27</v>
      </c>
      <c r="B29" s="6" t="s">
        <v>260</v>
      </c>
      <c r="C29" s="7"/>
    </row>
    <row r="30" spans="1:3" s="11" customFormat="1" ht="30" x14ac:dyDescent="0.25">
      <c r="A30" s="7">
        <f t="shared" si="0"/>
        <v>28</v>
      </c>
      <c r="B30" s="6" t="s">
        <v>261</v>
      </c>
      <c r="C30" s="7"/>
    </row>
    <row r="31" spans="1:3" s="11" customFormat="1" ht="45" x14ac:dyDescent="0.25">
      <c r="A31" s="7">
        <f t="shared" si="0"/>
        <v>29</v>
      </c>
      <c r="B31" s="6" t="s">
        <v>262</v>
      </c>
      <c r="C31" s="7"/>
    </row>
    <row r="32" spans="1:3" s="11" customFormat="1" ht="60" x14ac:dyDescent="0.25">
      <c r="A32" s="7">
        <f t="shared" si="0"/>
        <v>30</v>
      </c>
      <c r="B32" s="123" t="s">
        <v>263</v>
      </c>
      <c r="C32" s="7"/>
    </row>
    <row r="33" spans="1:3" s="11" customFormat="1" x14ac:dyDescent="0.25">
      <c r="A33" s="7">
        <f t="shared" si="0"/>
        <v>31</v>
      </c>
      <c r="B33" s="155" t="s">
        <v>264</v>
      </c>
      <c r="C33" s="7"/>
    </row>
    <row r="34" spans="1:3" s="11" customFormat="1" ht="30" x14ac:dyDescent="0.25">
      <c r="A34" s="7">
        <f t="shared" si="0"/>
        <v>32</v>
      </c>
      <c r="B34" s="6" t="s">
        <v>265</v>
      </c>
      <c r="C34" s="7"/>
    </row>
    <row r="35" spans="1:3" s="11" customFormat="1" ht="45" x14ac:dyDescent="0.25">
      <c r="A35" s="7">
        <f t="shared" si="0"/>
        <v>33</v>
      </c>
      <c r="B35" s="6" t="s">
        <v>266</v>
      </c>
      <c r="C35" s="7"/>
    </row>
    <row r="36" spans="1:3" s="11" customFormat="1" ht="60" x14ac:dyDescent="0.25">
      <c r="A36" s="7">
        <f t="shared" si="0"/>
        <v>34</v>
      </c>
      <c r="B36" s="206" t="s">
        <v>267</v>
      </c>
      <c r="C36" s="7"/>
    </row>
    <row r="37" spans="1:3" s="11" customFormat="1" ht="45" x14ac:dyDescent="0.25">
      <c r="A37" s="7">
        <f t="shared" si="0"/>
        <v>35</v>
      </c>
      <c r="B37" s="206" t="s">
        <v>268</v>
      </c>
      <c r="C37" s="7"/>
    </row>
    <row r="38" spans="1:3" s="11" customFormat="1" x14ac:dyDescent="0.25">
      <c r="A38" s="7">
        <f t="shared" si="0"/>
        <v>36</v>
      </c>
      <c r="B38" s="6" t="s">
        <v>269</v>
      </c>
      <c r="C38" s="7"/>
    </row>
    <row r="39" spans="1:3" s="11" customFormat="1" x14ac:dyDescent="0.25">
      <c r="A39" s="7">
        <f t="shared" si="0"/>
        <v>37</v>
      </c>
      <c r="B39" s="123" t="s">
        <v>270</v>
      </c>
      <c r="C39" s="7"/>
    </row>
    <row r="40" spans="1:3" s="11" customFormat="1" x14ac:dyDescent="0.25">
      <c r="A40" s="7">
        <f t="shared" si="0"/>
        <v>38</v>
      </c>
      <c r="B40" s="123" t="s">
        <v>271</v>
      </c>
      <c r="C40" s="7"/>
    </row>
    <row r="41" spans="1:3" s="11" customFormat="1" x14ac:dyDescent="0.25">
      <c r="A41" s="7">
        <f t="shared" si="0"/>
        <v>39</v>
      </c>
      <c r="B41" s="123" t="s">
        <v>272</v>
      </c>
      <c r="C41" s="7"/>
    </row>
    <row r="42" spans="1:3" s="11" customFormat="1" ht="30" x14ac:dyDescent="0.25">
      <c r="A42" s="7">
        <f t="shared" si="0"/>
        <v>40</v>
      </c>
      <c r="B42" s="123" t="s">
        <v>273</v>
      </c>
      <c r="C42" s="7"/>
    </row>
    <row r="43" spans="1:3" s="11" customFormat="1" ht="45" x14ac:dyDescent="0.25">
      <c r="A43" s="7">
        <f t="shared" si="0"/>
        <v>41</v>
      </c>
      <c r="B43" s="6" t="s">
        <v>274</v>
      </c>
      <c r="C43" s="7"/>
    </row>
    <row r="44" spans="1:3" s="11" customFormat="1" ht="30" x14ac:dyDescent="0.25">
      <c r="A44" s="7">
        <f t="shared" si="0"/>
        <v>42</v>
      </c>
      <c r="B44" s="206" t="s">
        <v>275</v>
      </c>
      <c r="C44" s="7"/>
    </row>
    <row r="45" spans="1:3" s="11" customFormat="1" ht="30" x14ac:dyDescent="0.25">
      <c r="A45" s="7">
        <f t="shared" si="0"/>
        <v>43</v>
      </c>
      <c r="B45" s="6" t="s">
        <v>276</v>
      </c>
      <c r="C45" s="7"/>
    </row>
    <row r="46" spans="1:3" s="11" customFormat="1" ht="45" x14ac:dyDescent="0.25">
      <c r="A46" s="7">
        <f t="shared" si="0"/>
        <v>44</v>
      </c>
      <c r="B46" s="6" t="s">
        <v>277</v>
      </c>
      <c r="C46" s="7"/>
    </row>
    <row r="47" spans="1:3" s="11" customFormat="1" ht="45" x14ac:dyDescent="0.25">
      <c r="A47" s="7">
        <f t="shared" si="0"/>
        <v>45</v>
      </c>
      <c r="B47" s="6" t="s">
        <v>278</v>
      </c>
      <c r="C47" s="7"/>
    </row>
    <row r="48" spans="1:3" s="11" customFormat="1" ht="30" x14ac:dyDescent="0.25">
      <c r="A48" s="7">
        <f t="shared" si="0"/>
        <v>46</v>
      </c>
      <c r="B48" s="6" t="s">
        <v>279</v>
      </c>
      <c r="C48" s="7"/>
    </row>
    <row r="49" spans="1:3" s="11" customFormat="1" ht="45" x14ac:dyDescent="0.25">
      <c r="A49" s="7">
        <f t="shared" si="0"/>
        <v>47</v>
      </c>
      <c r="B49" s="6" t="s">
        <v>280</v>
      </c>
      <c r="C49" s="7"/>
    </row>
    <row r="50" spans="1:3" s="11" customFormat="1" ht="30" x14ac:dyDescent="0.25">
      <c r="A50" s="7">
        <f t="shared" si="0"/>
        <v>48</v>
      </c>
      <c r="B50" s="6" t="s">
        <v>281</v>
      </c>
      <c r="C50" s="7"/>
    </row>
    <row r="51" spans="1:3" s="11" customFormat="1" x14ac:dyDescent="0.25">
      <c r="A51" s="7">
        <f t="shared" si="0"/>
        <v>49</v>
      </c>
      <c r="B51" s="6" t="s">
        <v>282</v>
      </c>
      <c r="C51" s="7"/>
    </row>
    <row r="52" spans="1:3" s="11" customFormat="1" ht="30" x14ac:dyDescent="0.25">
      <c r="A52" s="7">
        <f t="shared" si="0"/>
        <v>50</v>
      </c>
      <c r="B52" s="6" t="s">
        <v>283</v>
      </c>
      <c r="C52" s="7"/>
    </row>
    <row r="53" spans="1:3" s="11" customFormat="1" x14ac:dyDescent="0.25">
      <c r="A53" s="7">
        <f t="shared" si="0"/>
        <v>51</v>
      </c>
      <c r="B53" s="155" t="s">
        <v>284</v>
      </c>
      <c r="C53" s="7"/>
    </row>
    <row r="54" spans="1:3" s="11" customFormat="1" ht="45" x14ac:dyDescent="0.25">
      <c r="A54" s="7">
        <f t="shared" si="0"/>
        <v>52</v>
      </c>
      <c r="B54" s="6" t="s">
        <v>285</v>
      </c>
      <c r="C54" s="7"/>
    </row>
    <row r="55" spans="1:3" s="11" customFormat="1" ht="30" x14ac:dyDescent="0.25">
      <c r="A55" s="7">
        <f t="shared" si="0"/>
        <v>53</v>
      </c>
      <c r="B55" s="6" t="s">
        <v>286</v>
      </c>
      <c r="C55" s="7"/>
    </row>
    <row r="56" spans="1:3" s="11" customFormat="1" x14ac:dyDescent="0.25">
      <c r="A56" s="7">
        <f t="shared" si="0"/>
        <v>54</v>
      </c>
      <c r="B56" s="6" t="s">
        <v>287</v>
      </c>
      <c r="C56" s="7"/>
    </row>
    <row r="57" spans="1:3" s="11" customFormat="1" x14ac:dyDescent="0.25">
      <c r="A57" s="7">
        <f t="shared" si="0"/>
        <v>55</v>
      </c>
      <c r="B57" s="6" t="s">
        <v>288</v>
      </c>
      <c r="C57" s="7"/>
    </row>
    <row r="58" spans="1:3" s="11" customFormat="1" ht="45" x14ac:dyDescent="0.25">
      <c r="A58" s="7">
        <f t="shared" si="0"/>
        <v>56</v>
      </c>
      <c r="B58" s="207" t="s">
        <v>289</v>
      </c>
      <c r="C58" s="7"/>
    </row>
    <row r="59" spans="1:3" s="11" customFormat="1" x14ac:dyDescent="0.25">
      <c r="A59" s="7">
        <f t="shared" si="0"/>
        <v>57</v>
      </c>
      <c r="B59" s="208" t="s">
        <v>290</v>
      </c>
      <c r="C59" s="7"/>
    </row>
    <row r="60" spans="1:3" s="11" customFormat="1" ht="30" x14ac:dyDescent="0.25">
      <c r="A60" s="7">
        <f t="shared" si="0"/>
        <v>58</v>
      </c>
      <c r="B60" s="6" t="s">
        <v>291</v>
      </c>
      <c r="C60" s="7"/>
    </row>
    <row r="61" spans="1:3" s="11" customFormat="1" ht="60" x14ac:dyDescent="0.25">
      <c r="A61" s="7">
        <f t="shared" si="0"/>
        <v>59</v>
      </c>
      <c r="B61" s="6" t="s">
        <v>292</v>
      </c>
      <c r="C61" s="7"/>
    </row>
    <row r="62" spans="1:3" s="11" customFormat="1" ht="30" x14ac:dyDescent="0.25">
      <c r="A62" s="7">
        <f t="shared" si="0"/>
        <v>60</v>
      </c>
      <c r="B62" s="6" t="s">
        <v>293</v>
      </c>
      <c r="C62" s="7"/>
    </row>
    <row r="63" spans="1:3" s="11" customFormat="1" x14ac:dyDescent="0.25">
      <c r="A63" s="7">
        <f t="shared" si="0"/>
        <v>61</v>
      </c>
      <c r="B63" s="155" t="s">
        <v>294</v>
      </c>
      <c r="C63" s="7"/>
    </row>
    <row r="64" spans="1:3" s="11" customFormat="1" ht="30" x14ac:dyDescent="0.25">
      <c r="A64" s="7">
        <f t="shared" si="0"/>
        <v>62</v>
      </c>
      <c r="B64" s="123" t="s">
        <v>295</v>
      </c>
      <c r="C64" s="7"/>
    </row>
    <row r="65" spans="1:3" s="11" customFormat="1" ht="30" x14ac:dyDescent="0.25">
      <c r="A65" s="7">
        <f t="shared" si="0"/>
        <v>63</v>
      </c>
      <c r="B65" s="6" t="s">
        <v>296</v>
      </c>
      <c r="C65" s="7"/>
    </row>
    <row r="66" spans="1:3" s="11" customFormat="1" x14ac:dyDescent="0.25">
      <c r="A66" s="7">
        <f t="shared" si="0"/>
        <v>64</v>
      </c>
      <c r="B66" s="6" t="s">
        <v>297</v>
      </c>
      <c r="C66" s="7"/>
    </row>
    <row r="67" spans="1:3" s="11" customFormat="1" x14ac:dyDescent="0.25">
      <c r="A67" s="7">
        <f t="shared" si="0"/>
        <v>65</v>
      </c>
      <c r="B67" s="6" t="s">
        <v>298</v>
      </c>
      <c r="C67" s="7"/>
    </row>
    <row r="68" spans="1:3" s="11" customFormat="1" ht="30" x14ac:dyDescent="0.25">
      <c r="A68" s="7">
        <f t="shared" si="0"/>
        <v>66</v>
      </c>
      <c r="B68" s="6" t="s">
        <v>299</v>
      </c>
      <c r="C68" s="7"/>
    </row>
    <row r="69" spans="1:3" s="11" customFormat="1" ht="45" x14ac:dyDescent="0.25">
      <c r="A69" s="7">
        <f t="shared" ref="A69:A87" si="1">A68+1</f>
        <v>67</v>
      </c>
      <c r="B69" s="123" t="s">
        <v>300</v>
      </c>
      <c r="C69" s="7"/>
    </row>
    <row r="70" spans="1:3" s="11" customFormat="1" ht="30" x14ac:dyDescent="0.25">
      <c r="A70" s="7">
        <f t="shared" si="1"/>
        <v>68</v>
      </c>
      <c r="B70" s="183" t="s">
        <v>301</v>
      </c>
      <c r="C70" s="7"/>
    </row>
    <row r="71" spans="1:3" s="11" customFormat="1" ht="30" x14ac:dyDescent="0.25">
      <c r="A71" s="7">
        <f t="shared" si="1"/>
        <v>69</v>
      </c>
      <c r="B71" s="183" t="s">
        <v>302</v>
      </c>
      <c r="C71" s="7"/>
    </row>
    <row r="72" spans="1:3" s="11" customFormat="1" ht="60" x14ac:dyDescent="0.25">
      <c r="A72" s="7">
        <f t="shared" si="1"/>
        <v>70</v>
      </c>
      <c r="B72" s="183" t="s">
        <v>303</v>
      </c>
      <c r="C72" s="7"/>
    </row>
    <row r="73" spans="1:3" s="11" customFormat="1" x14ac:dyDescent="0.25">
      <c r="A73" s="7">
        <f t="shared" si="1"/>
        <v>71</v>
      </c>
      <c r="B73" s="183" t="s">
        <v>304</v>
      </c>
      <c r="C73" s="7"/>
    </row>
    <row r="74" spans="1:3" s="11" customFormat="1" ht="45" x14ac:dyDescent="0.25">
      <c r="A74" s="7">
        <f t="shared" si="1"/>
        <v>72</v>
      </c>
      <c r="B74" s="183" t="s">
        <v>305</v>
      </c>
      <c r="C74" s="7"/>
    </row>
    <row r="75" spans="1:3" s="11" customFormat="1" x14ac:dyDescent="0.25">
      <c r="A75" s="7">
        <f t="shared" si="1"/>
        <v>73</v>
      </c>
      <c r="B75" s="176" t="s">
        <v>306</v>
      </c>
      <c r="C75" s="7"/>
    </row>
    <row r="76" spans="1:3" s="11" customFormat="1" ht="45" x14ac:dyDescent="0.25">
      <c r="A76" s="7">
        <f t="shared" si="1"/>
        <v>74</v>
      </c>
      <c r="B76" s="176" t="s">
        <v>307</v>
      </c>
      <c r="C76" s="7"/>
    </row>
    <row r="77" spans="1:3" s="11" customFormat="1" x14ac:dyDescent="0.25">
      <c r="A77" s="7">
        <f t="shared" si="1"/>
        <v>75</v>
      </c>
      <c r="B77" s="155" t="s">
        <v>6</v>
      </c>
      <c r="C77" s="7"/>
    </row>
    <row r="78" spans="1:3" s="11" customFormat="1" x14ac:dyDescent="0.25">
      <c r="A78" s="7">
        <f t="shared" si="1"/>
        <v>76</v>
      </c>
      <c r="B78" s="123" t="s">
        <v>308</v>
      </c>
      <c r="C78" s="7"/>
    </row>
    <row r="79" spans="1:3" s="11" customFormat="1" ht="30" x14ac:dyDescent="0.25">
      <c r="A79" s="7">
        <f t="shared" si="1"/>
        <v>77</v>
      </c>
      <c r="B79" s="123" t="s">
        <v>309</v>
      </c>
      <c r="C79" s="7"/>
    </row>
    <row r="80" spans="1:3" s="11" customFormat="1" ht="30" x14ac:dyDescent="0.25">
      <c r="A80" s="7">
        <f t="shared" si="1"/>
        <v>78</v>
      </c>
      <c r="B80" s="6" t="s">
        <v>310</v>
      </c>
      <c r="C80" s="7"/>
    </row>
    <row r="81" spans="1:3" s="11" customFormat="1" x14ac:dyDescent="0.25">
      <c r="A81" s="7">
        <f t="shared" si="1"/>
        <v>79</v>
      </c>
      <c r="B81" s="123" t="s">
        <v>311</v>
      </c>
      <c r="C81" s="7"/>
    </row>
    <row r="82" spans="1:3" s="11" customFormat="1" x14ac:dyDescent="0.25">
      <c r="A82" s="7">
        <f t="shared" si="1"/>
        <v>80</v>
      </c>
      <c r="B82" s="123" t="s">
        <v>312</v>
      </c>
      <c r="C82" s="7"/>
    </row>
    <row r="83" spans="1:3" s="11" customFormat="1" x14ac:dyDescent="0.25">
      <c r="A83" s="7">
        <f t="shared" si="1"/>
        <v>81</v>
      </c>
      <c r="B83" s="123" t="s">
        <v>313</v>
      </c>
      <c r="C83" s="7"/>
    </row>
    <row r="84" spans="1:3" s="11" customFormat="1" x14ac:dyDescent="0.25">
      <c r="A84" s="7">
        <f t="shared" si="1"/>
        <v>82</v>
      </c>
      <c r="B84" s="123" t="s">
        <v>314</v>
      </c>
      <c r="C84" s="7"/>
    </row>
    <row r="85" spans="1:3" s="11" customFormat="1" ht="30" x14ac:dyDescent="0.25">
      <c r="A85" s="7">
        <f t="shared" si="1"/>
        <v>83</v>
      </c>
      <c r="B85" s="6" t="s">
        <v>315</v>
      </c>
      <c r="C85" s="7"/>
    </row>
    <row r="86" spans="1:3" s="11" customFormat="1" ht="30" x14ac:dyDescent="0.25">
      <c r="A86" s="7">
        <f t="shared" si="1"/>
        <v>84</v>
      </c>
      <c r="B86" s="6" t="s">
        <v>316</v>
      </c>
      <c r="C86" s="7"/>
    </row>
    <row r="87" spans="1:3" s="11" customFormat="1" x14ac:dyDescent="0.25">
      <c r="A87" s="7">
        <f t="shared" si="1"/>
        <v>85</v>
      </c>
      <c r="B87" s="6" t="s">
        <v>317</v>
      </c>
      <c r="C87" s="7"/>
    </row>
  </sheetData>
  <mergeCells count="1">
    <mergeCell ref="A1:C1"/>
  </mergeCells>
  <conditionalFormatting sqref="C3:C87 A3:A87">
    <cfRule type="expression" dxfId="93" priority="528">
      <formula>#REF!=""</formula>
    </cfRule>
  </conditionalFormatting>
  <conditionalFormatting sqref="B3:B87">
    <cfRule type="expression" dxfId="92" priority="530">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87" xr:uid="{9A717F53-DE26-4DA7-B85D-1F353523DFA9}">
      <formula1>#REF!</formula1>
    </dataValidation>
  </dataValidations>
  <printOptions horizontalCentered="1"/>
  <pageMargins left="0.25" right="0.25" top="0.75" bottom="0.75" header="0.3" footer="0.3"/>
  <pageSetup scale="76" fitToHeight="0" orientation="landscape" r:id="rId1"/>
  <headerFooter>
    <oddHeader>&amp;C&amp;"Calibri,Bold"&amp;12Health Research, Inc.
&amp;"Calibri,Italic"&amp;11Budgeting</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T79"/>
  <sheetViews>
    <sheetView workbookViewId="0">
      <pane ySplit="2" topLeftCell="A3" activePane="bottomLeft" state="frozen"/>
      <selection activeCell="F7" sqref="F7:G7"/>
      <selection pane="bottomLeft" sqref="A1:XFD1"/>
    </sheetView>
  </sheetViews>
  <sheetFormatPr defaultColWidth="9.140625" defaultRowHeight="15" x14ac:dyDescent="0.25"/>
  <cols>
    <col min="1" max="1" width="8.7109375" style="125" customWidth="1"/>
    <col min="2" max="2" width="65.7109375" style="3" customWidth="1"/>
    <col min="3" max="3" width="12.7109375" style="126" customWidth="1"/>
    <col min="4" max="4" width="3.7109375" style="2" customWidth="1"/>
    <col min="5" max="18" width="9.140625" style="2"/>
    <col min="19" max="19" width="9.140625" style="2" customWidth="1"/>
    <col min="20" max="20" width="4.140625" style="2" customWidth="1"/>
    <col min="21" max="16384" width="9.140625" style="2"/>
  </cols>
  <sheetData>
    <row r="1" spans="1:20" x14ac:dyDescent="0.25">
      <c r="A1" s="309"/>
      <c r="B1" s="309"/>
      <c r="C1" s="309"/>
      <c r="T1" s="3"/>
    </row>
    <row r="2" spans="1:20" ht="15" customHeight="1" x14ac:dyDescent="0.25">
      <c r="A2" s="159" t="str">
        <f>'Time and Effort Certification'!A2</f>
        <v>Number</v>
      </c>
      <c r="B2" s="160" t="str">
        <f>'Time and Effort Certification'!B2</f>
        <v>Application Requirements</v>
      </c>
      <c r="C2" s="159" t="str">
        <f>'Time and Effort Certification'!C2</f>
        <v>Availability</v>
      </c>
    </row>
    <row r="3" spans="1:20" s="11" customFormat="1" x14ac:dyDescent="0.25">
      <c r="A3" s="7">
        <v>1</v>
      </c>
      <c r="B3" s="155" t="s">
        <v>318</v>
      </c>
      <c r="C3" s="7"/>
    </row>
    <row r="4" spans="1:20" s="11" customFormat="1" ht="30" x14ac:dyDescent="0.25">
      <c r="A4" s="7">
        <f>A3+1</f>
        <v>2</v>
      </c>
      <c r="B4" s="123" t="s">
        <v>319</v>
      </c>
      <c r="C4" s="7"/>
    </row>
    <row r="5" spans="1:20" s="11" customFormat="1" x14ac:dyDescent="0.25">
      <c r="A5" s="7">
        <f t="shared" ref="A5:A68" si="0">A4+1</f>
        <v>3</v>
      </c>
      <c r="B5" s="123" t="s">
        <v>320</v>
      </c>
      <c r="C5" s="7"/>
    </row>
    <row r="6" spans="1:20" s="11" customFormat="1" x14ac:dyDescent="0.25">
      <c r="A6" s="7">
        <f t="shared" si="0"/>
        <v>4</v>
      </c>
      <c r="B6" s="164" t="s">
        <v>321</v>
      </c>
      <c r="C6" s="7"/>
    </row>
    <row r="7" spans="1:20" s="11" customFormat="1" x14ac:dyDescent="0.25">
      <c r="A7" s="7">
        <f t="shared" si="0"/>
        <v>5</v>
      </c>
      <c r="B7" s="164" t="s">
        <v>322</v>
      </c>
      <c r="C7" s="7"/>
    </row>
    <row r="8" spans="1:20" s="11" customFormat="1" x14ac:dyDescent="0.25">
      <c r="A8" s="7">
        <f t="shared" si="0"/>
        <v>6</v>
      </c>
      <c r="B8" s="164" t="s">
        <v>323</v>
      </c>
      <c r="C8" s="7"/>
    </row>
    <row r="9" spans="1:20" s="11" customFormat="1" x14ac:dyDescent="0.25">
      <c r="A9" s="7">
        <f t="shared" si="0"/>
        <v>7</v>
      </c>
      <c r="B9" s="164" t="s">
        <v>324</v>
      </c>
      <c r="C9" s="7"/>
    </row>
    <row r="10" spans="1:20" s="11" customFormat="1" x14ac:dyDescent="0.25">
      <c r="A10" s="7">
        <f t="shared" si="0"/>
        <v>8</v>
      </c>
      <c r="B10" s="164" t="s">
        <v>325</v>
      </c>
      <c r="C10" s="7"/>
    </row>
    <row r="11" spans="1:20" s="11" customFormat="1" x14ac:dyDescent="0.25">
      <c r="A11" s="7">
        <f t="shared" si="0"/>
        <v>9</v>
      </c>
      <c r="B11" s="164" t="s">
        <v>326</v>
      </c>
      <c r="C11" s="7"/>
    </row>
    <row r="12" spans="1:20" s="11" customFormat="1" ht="30" x14ac:dyDescent="0.25">
      <c r="A12" s="7">
        <f t="shared" si="0"/>
        <v>10</v>
      </c>
      <c r="B12" s="6" t="s">
        <v>327</v>
      </c>
      <c r="C12" s="7"/>
    </row>
    <row r="13" spans="1:20" s="11" customFormat="1" x14ac:dyDescent="0.25">
      <c r="A13" s="7">
        <f t="shared" si="0"/>
        <v>11</v>
      </c>
      <c r="B13" s="6" t="s">
        <v>328</v>
      </c>
      <c r="C13" s="7"/>
    </row>
    <row r="14" spans="1:20" s="11" customFormat="1" ht="30" x14ac:dyDescent="0.25">
      <c r="A14" s="7">
        <f t="shared" si="0"/>
        <v>12</v>
      </c>
      <c r="B14" s="176" t="s">
        <v>329</v>
      </c>
      <c r="C14" s="10"/>
    </row>
    <row r="15" spans="1:20" s="11" customFormat="1" x14ac:dyDescent="0.25">
      <c r="A15" s="7">
        <f t="shared" si="0"/>
        <v>13</v>
      </c>
      <c r="B15" s="176" t="s">
        <v>330</v>
      </c>
      <c r="C15" s="10"/>
    </row>
    <row r="16" spans="1:20" s="11" customFormat="1" x14ac:dyDescent="0.25">
      <c r="A16" s="7">
        <f t="shared" si="0"/>
        <v>14</v>
      </c>
      <c r="B16" s="6" t="s">
        <v>331</v>
      </c>
      <c r="C16" s="10"/>
    </row>
    <row r="17" spans="1:3" s="11" customFormat="1" x14ac:dyDescent="0.25">
      <c r="A17" s="7">
        <f t="shared" si="0"/>
        <v>15</v>
      </c>
      <c r="B17" s="162" t="s">
        <v>332</v>
      </c>
      <c r="C17" s="10"/>
    </row>
    <row r="18" spans="1:3" s="11" customFormat="1" x14ac:dyDescent="0.25">
      <c r="A18" s="7">
        <f t="shared" si="0"/>
        <v>16</v>
      </c>
      <c r="B18" s="123" t="s">
        <v>333</v>
      </c>
      <c r="C18" s="10"/>
    </row>
    <row r="19" spans="1:3" s="11" customFormat="1" x14ac:dyDescent="0.25">
      <c r="A19" s="7">
        <f t="shared" si="0"/>
        <v>17</v>
      </c>
      <c r="B19" s="6" t="s">
        <v>334</v>
      </c>
      <c r="C19" s="7"/>
    </row>
    <row r="20" spans="1:3" s="11" customFormat="1" x14ac:dyDescent="0.25">
      <c r="A20" s="7">
        <f t="shared" si="0"/>
        <v>18</v>
      </c>
      <c r="B20" s="6" t="s">
        <v>335</v>
      </c>
      <c r="C20" s="7"/>
    </row>
    <row r="21" spans="1:3" s="11" customFormat="1" x14ac:dyDescent="0.25">
      <c r="A21" s="7">
        <f t="shared" si="0"/>
        <v>19</v>
      </c>
      <c r="B21" s="6" t="s">
        <v>336</v>
      </c>
      <c r="C21" s="7"/>
    </row>
    <row r="22" spans="1:3" s="11" customFormat="1" x14ac:dyDescent="0.25">
      <c r="A22" s="7">
        <f t="shared" si="0"/>
        <v>20</v>
      </c>
      <c r="B22" s="6" t="s">
        <v>337</v>
      </c>
      <c r="C22" s="7"/>
    </row>
    <row r="23" spans="1:3" s="11" customFormat="1" x14ac:dyDescent="0.25">
      <c r="A23" s="7">
        <f t="shared" si="0"/>
        <v>21</v>
      </c>
      <c r="B23" s="6" t="s">
        <v>338</v>
      </c>
      <c r="C23" s="7"/>
    </row>
    <row r="24" spans="1:3" s="11" customFormat="1" x14ac:dyDescent="0.25">
      <c r="A24" s="7">
        <f t="shared" si="0"/>
        <v>22</v>
      </c>
      <c r="B24" s="6" t="s">
        <v>339</v>
      </c>
      <c r="C24" s="7"/>
    </row>
    <row r="25" spans="1:3" s="11" customFormat="1" ht="45" x14ac:dyDescent="0.25">
      <c r="A25" s="7">
        <f t="shared" si="0"/>
        <v>23</v>
      </c>
      <c r="B25" s="176" t="s">
        <v>340</v>
      </c>
      <c r="C25" s="7"/>
    </row>
    <row r="26" spans="1:3" s="11" customFormat="1" x14ac:dyDescent="0.25">
      <c r="A26" s="7">
        <f t="shared" si="0"/>
        <v>24</v>
      </c>
      <c r="B26" s="176" t="s">
        <v>341</v>
      </c>
      <c r="C26" s="7"/>
    </row>
    <row r="27" spans="1:3" s="11" customFormat="1" x14ac:dyDescent="0.25">
      <c r="A27" s="7">
        <f t="shared" si="0"/>
        <v>25</v>
      </c>
      <c r="B27" s="6" t="s">
        <v>342</v>
      </c>
      <c r="C27" s="7"/>
    </row>
    <row r="28" spans="1:3" s="11" customFormat="1" x14ac:dyDescent="0.25">
      <c r="A28" s="7">
        <f t="shared" si="0"/>
        <v>26</v>
      </c>
      <c r="B28" s="162" t="s">
        <v>343</v>
      </c>
      <c r="C28" s="7"/>
    </row>
    <row r="29" spans="1:3" s="11" customFormat="1" x14ac:dyDescent="0.25">
      <c r="A29" s="7">
        <f t="shared" si="0"/>
        <v>27</v>
      </c>
      <c r="B29" s="6" t="s">
        <v>344</v>
      </c>
      <c r="C29" s="7"/>
    </row>
    <row r="30" spans="1:3" s="11" customFormat="1" x14ac:dyDescent="0.25">
      <c r="A30" s="7">
        <f t="shared" si="0"/>
        <v>28</v>
      </c>
      <c r="B30" s="164" t="s">
        <v>345</v>
      </c>
      <c r="C30" s="7"/>
    </row>
    <row r="31" spans="1:3" s="11" customFormat="1" ht="30" x14ac:dyDescent="0.25">
      <c r="A31" s="7">
        <f t="shared" si="0"/>
        <v>29</v>
      </c>
      <c r="B31" s="164" t="s">
        <v>346</v>
      </c>
      <c r="C31" s="7"/>
    </row>
    <row r="32" spans="1:3" s="11" customFormat="1" x14ac:dyDescent="0.25">
      <c r="A32" s="7">
        <f t="shared" si="0"/>
        <v>30</v>
      </c>
      <c r="B32" s="164" t="s">
        <v>347</v>
      </c>
      <c r="C32" s="7"/>
    </row>
    <row r="33" spans="1:3" s="11" customFormat="1" x14ac:dyDescent="0.25">
      <c r="A33" s="7">
        <f t="shared" si="0"/>
        <v>31</v>
      </c>
      <c r="B33" s="164" t="s">
        <v>348</v>
      </c>
      <c r="C33" s="7"/>
    </row>
    <row r="34" spans="1:3" s="11" customFormat="1" x14ac:dyDescent="0.25">
      <c r="A34" s="7">
        <f t="shared" si="0"/>
        <v>32</v>
      </c>
      <c r="B34" s="164" t="s">
        <v>349</v>
      </c>
      <c r="C34" s="7"/>
    </row>
    <row r="35" spans="1:3" s="11" customFormat="1" x14ac:dyDescent="0.25">
      <c r="A35" s="7">
        <f t="shared" si="0"/>
        <v>33</v>
      </c>
      <c r="B35" s="164" t="s">
        <v>350</v>
      </c>
      <c r="C35" s="7"/>
    </row>
    <row r="36" spans="1:3" s="11" customFormat="1" x14ac:dyDescent="0.25">
      <c r="A36" s="7">
        <f t="shared" si="0"/>
        <v>34</v>
      </c>
      <c r="B36" s="164" t="s">
        <v>351</v>
      </c>
      <c r="C36" s="7"/>
    </row>
    <row r="37" spans="1:3" s="11" customFormat="1" x14ac:dyDescent="0.25">
      <c r="A37" s="7">
        <f t="shared" si="0"/>
        <v>35</v>
      </c>
      <c r="B37" s="164" t="s">
        <v>352</v>
      </c>
      <c r="C37" s="7"/>
    </row>
    <row r="38" spans="1:3" s="11" customFormat="1" ht="30" x14ac:dyDescent="0.25">
      <c r="A38" s="7">
        <f t="shared" si="0"/>
        <v>36</v>
      </c>
      <c r="B38" s="123" t="s">
        <v>353</v>
      </c>
      <c r="C38" s="7"/>
    </row>
    <row r="39" spans="1:3" s="11" customFormat="1" x14ac:dyDescent="0.25">
      <c r="A39" s="7">
        <f t="shared" si="0"/>
        <v>37</v>
      </c>
      <c r="B39" s="123" t="s">
        <v>354</v>
      </c>
      <c r="C39" s="7"/>
    </row>
    <row r="40" spans="1:3" s="11" customFormat="1" x14ac:dyDescent="0.25">
      <c r="A40" s="7">
        <f t="shared" si="0"/>
        <v>38</v>
      </c>
      <c r="B40" s="162" t="s">
        <v>355</v>
      </c>
      <c r="C40" s="7"/>
    </row>
    <row r="41" spans="1:3" s="11" customFormat="1" ht="45" x14ac:dyDescent="0.25">
      <c r="A41" s="7">
        <f t="shared" si="0"/>
        <v>39</v>
      </c>
      <c r="B41" s="6" t="s">
        <v>356</v>
      </c>
      <c r="C41" s="7"/>
    </row>
    <row r="42" spans="1:3" s="11" customFormat="1" x14ac:dyDescent="0.25">
      <c r="A42" s="7">
        <f t="shared" si="0"/>
        <v>40</v>
      </c>
      <c r="B42" s="6" t="s">
        <v>357</v>
      </c>
      <c r="C42" s="7"/>
    </row>
    <row r="43" spans="1:3" s="11" customFormat="1" x14ac:dyDescent="0.25">
      <c r="A43" s="7">
        <f t="shared" si="0"/>
        <v>41</v>
      </c>
      <c r="B43" s="6" t="s">
        <v>358</v>
      </c>
      <c r="C43" s="7"/>
    </row>
    <row r="44" spans="1:3" s="11" customFormat="1" ht="27.75" customHeight="1" x14ac:dyDescent="0.25">
      <c r="A44" s="7">
        <f t="shared" si="0"/>
        <v>42</v>
      </c>
      <c r="B44" s="6" t="s">
        <v>359</v>
      </c>
      <c r="C44" s="7"/>
    </row>
    <row r="45" spans="1:3" s="11" customFormat="1" ht="30" x14ac:dyDescent="0.25">
      <c r="A45" s="7">
        <f t="shared" si="0"/>
        <v>43</v>
      </c>
      <c r="B45" s="6" t="s">
        <v>360</v>
      </c>
      <c r="C45" s="7"/>
    </row>
    <row r="46" spans="1:3" s="11" customFormat="1" ht="30" x14ac:dyDescent="0.25">
      <c r="A46" s="7">
        <f t="shared" si="0"/>
        <v>44</v>
      </c>
      <c r="B46" s="6" t="s">
        <v>361</v>
      </c>
      <c r="C46" s="7"/>
    </row>
    <row r="47" spans="1:3" s="11" customFormat="1" x14ac:dyDescent="0.25">
      <c r="A47" s="7">
        <f t="shared" si="0"/>
        <v>45</v>
      </c>
      <c r="B47" s="6" t="s">
        <v>362</v>
      </c>
      <c r="C47" s="7"/>
    </row>
    <row r="48" spans="1:3" s="11" customFormat="1" x14ac:dyDescent="0.25">
      <c r="A48" s="7">
        <f t="shared" si="0"/>
        <v>46</v>
      </c>
      <c r="B48" s="6" t="s">
        <v>363</v>
      </c>
      <c r="C48" s="7"/>
    </row>
    <row r="49" spans="1:3" s="11" customFormat="1" ht="30" x14ac:dyDescent="0.25">
      <c r="A49" s="7">
        <f t="shared" si="0"/>
        <v>47</v>
      </c>
      <c r="B49" s="6" t="s">
        <v>364</v>
      </c>
      <c r="C49" s="7"/>
    </row>
    <row r="50" spans="1:3" s="11" customFormat="1" x14ac:dyDescent="0.25">
      <c r="A50" s="7">
        <f t="shared" si="0"/>
        <v>48</v>
      </c>
      <c r="B50" s="164" t="s">
        <v>365</v>
      </c>
      <c r="C50" s="7"/>
    </row>
    <row r="51" spans="1:3" s="11" customFormat="1" x14ac:dyDescent="0.25">
      <c r="A51" s="7">
        <f t="shared" si="0"/>
        <v>49</v>
      </c>
      <c r="B51" s="164" t="s">
        <v>366</v>
      </c>
      <c r="C51" s="7"/>
    </row>
    <row r="52" spans="1:3" s="11" customFormat="1" x14ac:dyDescent="0.25">
      <c r="A52" s="7">
        <f t="shared" si="0"/>
        <v>50</v>
      </c>
      <c r="B52" s="164" t="s">
        <v>367</v>
      </c>
      <c r="C52" s="7"/>
    </row>
    <row r="53" spans="1:3" s="11" customFormat="1" x14ac:dyDescent="0.25">
      <c r="A53" s="7">
        <f t="shared" si="0"/>
        <v>51</v>
      </c>
      <c r="B53" s="164" t="s">
        <v>368</v>
      </c>
      <c r="C53" s="7"/>
    </row>
    <row r="54" spans="1:3" s="11" customFormat="1" x14ac:dyDescent="0.25">
      <c r="A54" s="7">
        <f t="shared" si="0"/>
        <v>52</v>
      </c>
      <c r="B54" s="164" t="s">
        <v>369</v>
      </c>
      <c r="C54" s="7"/>
    </row>
    <row r="55" spans="1:3" s="11" customFormat="1" x14ac:dyDescent="0.25">
      <c r="A55" s="7">
        <f t="shared" si="0"/>
        <v>53</v>
      </c>
      <c r="B55" s="164" t="s">
        <v>370</v>
      </c>
      <c r="C55" s="7"/>
    </row>
    <row r="56" spans="1:3" s="11" customFormat="1" x14ac:dyDescent="0.25">
      <c r="A56" s="7">
        <f t="shared" si="0"/>
        <v>54</v>
      </c>
      <c r="B56" s="164" t="s">
        <v>371</v>
      </c>
      <c r="C56" s="7"/>
    </row>
    <row r="57" spans="1:3" s="11" customFormat="1" ht="30" x14ac:dyDescent="0.25">
      <c r="A57" s="7">
        <f t="shared" si="0"/>
        <v>55</v>
      </c>
      <c r="B57" s="6" t="s">
        <v>372</v>
      </c>
      <c r="C57" s="7"/>
    </row>
    <row r="58" spans="1:3" s="11" customFormat="1" ht="30" x14ac:dyDescent="0.25">
      <c r="A58" s="7">
        <f t="shared" si="0"/>
        <v>56</v>
      </c>
      <c r="B58" s="6" t="s">
        <v>373</v>
      </c>
      <c r="C58" s="7"/>
    </row>
    <row r="59" spans="1:3" s="11" customFormat="1" ht="45" x14ac:dyDescent="0.25">
      <c r="A59" s="7">
        <f t="shared" si="0"/>
        <v>57</v>
      </c>
      <c r="B59" s="6" t="s">
        <v>374</v>
      </c>
      <c r="C59" s="7"/>
    </row>
    <row r="60" spans="1:3" s="11" customFormat="1" ht="90" x14ac:dyDescent="0.25">
      <c r="A60" s="7">
        <f t="shared" si="0"/>
        <v>58</v>
      </c>
      <c r="B60" s="6" t="s">
        <v>375</v>
      </c>
      <c r="C60" s="7"/>
    </row>
    <row r="61" spans="1:3" s="11" customFormat="1" x14ac:dyDescent="0.25">
      <c r="A61" s="7">
        <f t="shared" si="0"/>
        <v>59</v>
      </c>
      <c r="B61" s="178" t="s">
        <v>376</v>
      </c>
      <c r="C61" s="7"/>
    </row>
    <row r="62" spans="1:3" s="11" customFormat="1" ht="30" x14ac:dyDescent="0.25">
      <c r="A62" s="7">
        <f t="shared" si="0"/>
        <v>60</v>
      </c>
      <c r="B62" s="176" t="s">
        <v>377</v>
      </c>
      <c r="C62" s="7"/>
    </row>
    <row r="63" spans="1:3" s="11" customFormat="1" x14ac:dyDescent="0.25">
      <c r="A63" s="7">
        <f t="shared" si="0"/>
        <v>61</v>
      </c>
      <c r="B63" s="164" t="s">
        <v>378</v>
      </c>
      <c r="C63" s="7"/>
    </row>
    <row r="64" spans="1:3" s="11" customFormat="1" x14ac:dyDescent="0.25">
      <c r="A64" s="7">
        <f t="shared" si="0"/>
        <v>62</v>
      </c>
      <c r="B64" s="164" t="s">
        <v>379</v>
      </c>
      <c r="C64" s="7"/>
    </row>
    <row r="65" spans="1:3" s="11" customFormat="1" ht="21.75" customHeight="1" x14ac:dyDescent="0.25">
      <c r="A65" s="7">
        <f t="shared" si="0"/>
        <v>63</v>
      </c>
      <c r="B65" s="164" t="s">
        <v>380</v>
      </c>
      <c r="C65" s="7"/>
    </row>
    <row r="66" spans="1:3" s="11" customFormat="1" ht="43.5" customHeight="1" x14ac:dyDescent="0.25">
      <c r="A66" s="7">
        <f t="shared" si="0"/>
        <v>64</v>
      </c>
      <c r="B66" s="176" t="s">
        <v>381</v>
      </c>
      <c r="C66" s="7"/>
    </row>
    <row r="67" spans="1:3" s="11" customFormat="1" ht="62.25" customHeight="1" x14ac:dyDescent="0.25">
      <c r="A67" s="7">
        <f t="shared" si="0"/>
        <v>65</v>
      </c>
      <c r="B67" s="6" t="s">
        <v>382</v>
      </c>
      <c r="C67" s="7"/>
    </row>
    <row r="68" spans="1:3" s="11" customFormat="1" ht="61.5" customHeight="1" x14ac:dyDescent="0.25">
      <c r="A68" s="7">
        <f t="shared" si="0"/>
        <v>66</v>
      </c>
      <c r="B68" s="6" t="s">
        <v>383</v>
      </c>
      <c r="C68" s="7"/>
    </row>
    <row r="69" spans="1:3" s="11" customFormat="1" ht="28.5" customHeight="1" x14ac:dyDescent="0.25">
      <c r="A69" s="7">
        <f t="shared" ref="A69:A78" si="1">A68+1</f>
        <v>67</v>
      </c>
      <c r="B69" s="6" t="s">
        <v>384</v>
      </c>
      <c r="C69" s="7"/>
    </row>
    <row r="70" spans="1:3" s="11" customFormat="1" x14ac:dyDescent="0.25">
      <c r="A70" s="7">
        <f t="shared" si="1"/>
        <v>68</v>
      </c>
      <c r="B70" s="162" t="s">
        <v>385</v>
      </c>
      <c r="C70" s="7"/>
    </row>
    <row r="71" spans="1:3" s="11" customFormat="1" ht="30" x14ac:dyDescent="0.25">
      <c r="A71" s="7">
        <f t="shared" si="1"/>
        <v>69</v>
      </c>
      <c r="B71" s="6" t="s">
        <v>386</v>
      </c>
      <c r="C71" s="7"/>
    </row>
    <row r="72" spans="1:3" s="11" customFormat="1" x14ac:dyDescent="0.25">
      <c r="A72" s="7">
        <f t="shared" si="1"/>
        <v>70</v>
      </c>
      <c r="B72" s="123" t="s">
        <v>387</v>
      </c>
      <c r="C72" s="7"/>
    </row>
    <row r="73" spans="1:3" s="11" customFormat="1" ht="30" x14ac:dyDescent="0.25">
      <c r="A73" s="7">
        <f t="shared" si="1"/>
        <v>71</v>
      </c>
      <c r="B73" s="6" t="s">
        <v>388</v>
      </c>
      <c r="C73" s="7"/>
    </row>
    <row r="74" spans="1:3" s="11" customFormat="1" ht="30" x14ac:dyDescent="0.25">
      <c r="A74" s="7">
        <f t="shared" si="1"/>
        <v>72</v>
      </c>
      <c r="B74" s="6" t="s">
        <v>389</v>
      </c>
      <c r="C74" s="7"/>
    </row>
    <row r="75" spans="1:3" s="11" customFormat="1" x14ac:dyDescent="0.25">
      <c r="A75" s="7">
        <f t="shared" si="1"/>
        <v>73</v>
      </c>
      <c r="B75" s="162" t="s">
        <v>6</v>
      </c>
      <c r="C75" s="7"/>
    </row>
    <row r="76" spans="1:3" s="11" customFormat="1" ht="35.25" customHeight="1" x14ac:dyDescent="0.25">
      <c r="A76" s="7">
        <f t="shared" si="1"/>
        <v>74</v>
      </c>
      <c r="B76" s="6" t="s">
        <v>390</v>
      </c>
      <c r="C76" s="7"/>
    </row>
    <row r="77" spans="1:3" s="11" customFormat="1" ht="45" x14ac:dyDescent="0.25">
      <c r="A77" s="7">
        <f t="shared" si="1"/>
        <v>75</v>
      </c>
      <c r="B77" s="222" t="s">
        <v>391</v>
      </c>
      <c r="C77" s="221"/>
    </row>
    <row r="78" spans="1:3" s="11" customFormat="1" x14ac:dyDescent="0.25">
      <c r="A78" s="7">
        <f t="shared" si="1"/>
        <v>76</v>
      </c>
      <c r="B78" s="218" t="s">
        <v>392</v>
      </c>
      <c r="C78" s="217"/>
    </row>
    <row r="79" spans="1:3" ht="30" x14ac:dyDescent="0.25">
      <c r="A79" s="217"/>
      <c r="B79" s="219" t="s">
        <v>393</v>
      </c>
      <c r="C79" s="220"/>
    </row>
  </sheetData>
  <mergeCells count="1">
    <mergeCell ref="A1:C1"/>
  </mergeCells>
  <conditionalFormatting sqref="A3:A78 C3:C78">
    <cfRule type="expression" dxfId="91" priority="531">
      <formula>#REF!=""</formula>
    </cfRule>
  </conditionalFormatting>
  <conditionalFormatting sqref="B3:B78">
    <cfRule type="expression" dxfId="90" priority="533">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78" xr:uid="{867B4B94-24F3-467E-BCC8-BC64A57B63CD}">
      <formula1>#REF!</formula1>
    </dataValidation>
  </dataValidations>
  <printOptions horizontalCentered="1"/>
  <pageMargins left="0.25" right="0.25" top="0.75" bottom="0.75" header="0.3" footer="0.3"/>
  <pageSetup scale="76" fitToHeight="0" orientation="landscape" r:id="rId1"/>
  <headerFooter>
    <oddHeader>&amp;C&amp;"Calibri,Bold"&amp;12Health Research, Inc.
&amp;"Calibri,Italic"&amp;11Contract Management</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T39"/>
  <sheetViews>
    <sheetView workbookViewId="0">
      <pane ySplit="2" topLeftCell="A3" activePane="bottomLeft" state="frozen"/>
      <selection activeCell="B7" sqref="B7:G7"/>
      <selection pane="bottomLeft" activeCell="G8" sqref="G8"/>
    </sheetView>
  </sheetViews>
  <sheetFormatPr defaultColWidth="9.140625" defaultRowHeight="15" x14ac:dyDescent="0.25"/>
  <cols>
    <col min="1" max="1" width="8.7109375" style="125" customWidth="1"/>
    <col min="2" max="2" width="65.7109375" style="3" customWidth="1"/>
    <col min="3" max="3" width="12.7109375" style="126" customWidth="1"/>
    <col min="4" max="4" width="3.7109375" style="2" customWidth="1"/>
    <col min="5" max="18" width="9.140625" style="2"/>
    <col min="19" max="19" width="9.140625" style="2" customWidth="1"/>
    <col min="20" max="20" width="4.140625" style="2" customWidth="1"/>
    <col min="21" max="16384" width="9.140625" style="2"/>
  </cols>
  <sheetData>
    <row r="1" spans="1:20" x14ac:dyDescent="0.25">
      <c r="A1" s="309"/>
      <c r="B1" s="309"/>
      <c r="C1" s="309"/>
      <c r="T1" s="3"/>
    </row>
    <row r="2" spans="1:20" ht="15" customHeight="1" x14ac:dyDescent="0.25">
      <c r="A2" s="159" t="str">
        <f>'Time and Effort Certification'!A2</f>
        <v>Number</v>
      </c>
      <c r="B2" s="160" t="str">
        <f>'Time and Effort Certification'!B2</f>
        <v>Application Requirements</v>
      </c>
      <c r="C2" s="159" t="str">
        <f>'Time and Effort Certification'!C2</f>
        <v>Availability</v>
      </c>
    </row>
    <row r="3" spans="1:20" s="11" customFormat="1" x14ac:dyDescent="0.25">
      <c r="A3" s="7">
        <v>1</v>
      </c>
      <c r="B3" s="162" t="s">
        <v>394</v>
      </c>
      <c r="C3" s="7"/>
    </row>
    <row r="4" spans="1:20" s="11" customFormat="1" ht="30" x14ac:dyDescent="0.25">
      <c r="A4" s="7">
        <v>2</v>
      </c>
      <c r="B4" s="6" t="s">
        <v>395</v>
      </c>
      <c r="C4" s="7"/>
    </row>
    <row r="5" spans="1:20" s="11" customFormat="1" ht="30" x14ac:dyDescent="0.25">
      <c r="A5" s="7">
        <v>3</v>
      </c>
      <c r="B5" s="6" t="s">
        <v>396</v>
      </c>
      <c r="C5" s="7"/>
    </row>
    <row r="6" spans="1:20" s="11" customFormat="1" ht="30" x14ac:dyDescent="0.25">
      <c r="A6" s="7">
        <v>4</v>
      </c>
      <c r="B6" s="6" t="s">
        <v>397</v>
      </c>
      <c r="C6" s="7"/>
    </row>
    <row r="7" spans="1:20" s="11" customFormat="1" x14ac:dyDescent="0.25">
      <c r="A7" s="7">
        <v>8</v>
      </c>
      <c r="B7" s="162" t="s">
        <v>398</v>
      </c>
      <c r="C7" s="7"/>
    </row>
    <row r="8" spans="1:20" s="11" customFormat="1" ht="45" x14ac:dyDescent="0.25">
      <c r="A8" s="7">
        <v>9</v>
      </c>
      <c r="B8" s="6" t="s">
        <v>399</v>
      </c>
      <c r="C8" s="7"/>
    </row>
    <row r="9" spans="1:20" s="11" customFormat="1" x14ac:dyDescent="0.25">
      <c r="A9" s="7">
        <v>10</v>
      </c>
      <c r="B9" s="6" t="s">
        <v>400</v>
      </c>
      <c r="C9" s="7"/>
    </row>
    <row r="10" spans="1:20" s="11" customFormat="1" ht="30" x14ac:dyDescent="0.25">
      <c r="A10" s="7">
        <v>11</v>
      </c>
      <c r="B10" s="6" t="s">
        <v>401</v>
      </c>
      <c r="C10" s="7"/>
    </row>
    <row r="11" spans="1:20" s="11" customFormat="1" ht="30" x14ac:dyDescent="0.25">
      <c r="A11" s="7">
        <v>12</v>
      </c>
      <c r="B11" s="6" t="s">
        <v>402</v>
      </c>
      <c r="C11" s="7"/>
    </row>
    <row r="12" spans="1:20" s="11" customFormat="1" x14ac:dyDescent="0.25">
      <c r="A12" s="7">
        <v>13</v>
      </c>
      <c r="B12" s="6" t="s">
        <v>403</v>
      </c>
      <c r="C12" s="10"/>
    </row>
    <row r="13" spans="1:20" s="11" customFormat="1" ht="30" x14ac:dyDescent="0.25">
      <c r="A13" s="7">
        <v>14</v>
      </c>
      <c r="B13" s="6" t="s">
        <v>404</v>
      </c>
      <c r="C13" s="10"/>
    </row>
    <row r="14" spans="1:20" s="11" customFormat="1" ht="30" x14ac:dyDescent="0.25">
      <c r="A14" s="7">
        <v>15</v>
      </c>
      <c r="B14" s="6" t="s">
        <v>405</v>
      </c>
      <c r="C14" s="10"/>
    </row>
    <row r="15" spans="1:20" s="11" customFormat="1" ht="30" x14ac:dyDescent="0.25">
      <c r="A15" s="7">
        <v>17</v>
      </c>
      <c r="B15" s="6" t="s">
        <v>406</v>
      </c>
      <c r="C15" s="10"/>
    </row>
    <row r="16" spans="1:20" s="11" customFormat="1" ht="30" x14ac:dyDescent="0.25">
      <c r="A16" s="7">
        <v>18</v>
      </c>
      <c r="B16" s="6" t="s">
        <v>407</v>
      </c>
      <c r="C16" s="10"/>
    </row>
    <row r="17" spans="1:3" s="11" customFormat="1" ht="30" x14ac:dyDescent="0.25">
      <c r="A17" s="7">
        <v>23</v>
      </c>
      <c r="B17" s="6" t="s">
        <v>408</v>
      </c>
      <c r="C17" s="7"/>
    </row>
    <row r="18" spans="1:3" s="11" customFormat="1" ht="24.75" customHeight="1" x14ac:dyDescent="0.25">
      <c r="A18" s="7">
        <v>35</v>
      </c>
      <c r="B18" s="6" t="s">
        <v>409</v>
      </c>
      <c r="C18" s="7"/>
    </row>
    <row r="19" spans="1:3" s="11" customFormat="1" ht="24.75" customHeight="1" x14ac:dyDescent="0.25">
      <c r="A19" s="7">
        <v>36</v>
      </c>
      <c r="B19" s="6" t="s">
        <v>410</v>
      </c>
      <c r="C19" s="7"/>
    </row>
    <row r="20" spans="1:3" s="11" customFormat="1" ht="24.75" customHeight="1" x14ac:dyDescent="0.25">
      <c r="A20" s="7">
        <v>37</v>
      </c>
      <c r="B20" s="6" t="s">
        <v>411</v>
      </c>
      <c r="C20" s="7"/>
    </row>
    <row r="21" spans="1:3" s="11" customFormat="1" ht="60" x14ac:dyDescent="0.25">
      <c r="A21" s="7">
        <v>39</v>
      </c>
      <c r="B21" s="6" t="s">
        <v>412</v>
      </c>
      <c r="C21" s="7"/>
    </row>
    <row r="22" spans="1:3" s="11" customFormat="1" ht="60" x14ac:dyDescent="0.25">
      <c r="A22" s="7">
        <v>40</v>
      </c>
      <c r="B22" s="6" t="s">
        <v>413</v>
      </c>
      <c r="C22" s="7"/>
    </row>
    <row r="23" spans="1:3" s="11" customFormat="1" x14ac:dyDescent="0.25">
      <c r="A23" s="7">
        <v>47</v>
      </c>
      <c r="B23" s="162" t="s">
        <v>414</v>
      </c>
      <c r="C23" s="7"/>
    </row>
    <row r="24" spans="1:3" s="11" customFormat="1" ht="30" x14ac:dyDescent="0.25">
      <c r="A24" s="7">
        <v>48</v>
      </c>
      <c r="B24" s="6" t="s">
        <v>415</v>
      </c>
      <c r="C24" s="7"/>
    </row>
    <row r="25" spans="1:3" s="11" customFormat="1" ht="30" x14ac:dyDescent="0.25">
      <c r="A25" s="7">
        <v>49</v>
      </c>
      <c r="B25" s="6" t="s">
        <v>416</v>
      </c>
      <c r="C25" s="7"/>
    </row>
    <row r="26" spans="1:3" s="11" customFormat="1" ht="30" x14ac:dyDescent="0.25">
      <c r="A26" s="7">
        <v>51</v>
      </c>
      <c r="B26" s="6" t="s">
        <v>417</v>
      </c>
      <c r="C26" s="7"/>
    </row>
    <row r="27" spans="1:3" s="11" customFormat="1" x14ac:dyDescent="0.25">
      <c r="A27" s="7">
        <v>55</v>
      </c>
      <c r="B27" s="6" t="s">
        <v>418</v>
      </c>
      <c r="C27" s="7"/>
    </row>
    <row r="28" spans="1:3" s="11" customFormat="1" ht="60" x14ac:dyDescent="0.25">
      <c r="A28" s="7">
        <v>56</v>
      </c>
      <c r="B28" s="6" t="s">
        <v>419</v>
      </c>
      <c r="C28" s="7"/>
    </row>
    <row r="29" spans="1:3" s="11" customFormat="1" x14ac:dyDescent="0.25">
      <c r="A29" s="7">
        <v>57</v>
      </c>
      <c r="B29" s="6" t="s">
        <v>420</v>
      </c>
      <c r="C29" s="7"/>
    </row>
    <row r="30" spans="1:3" s="11" customFormat="1" ht="30" x14ac:dyDescent="0.25">
      <c r="A30" s="7">
        <v>63</v>
      </c>
      <c r="B30" s="6" t="s">
        <v>421</v>
      </c>
      <c r="C30" s="7"/>
    </row>
    <row r="31" spans="1:3" s="11" customFormat="1" ht="30" x14ac:dyDescent="0.25">
      <c r="A31" s="7">
        <v>64</v>
      </c>
      <c r="B31" s="6" t="s">
        <v>422</v>
      </c>
      <c r="C31" s="7"/>
    </row>
    <row r="32" spans="1:3" s="11" customFormat="1" x14ac:dyDescent="0.25">
      <c r="A32" s="7">
        <v>65</v>
      </c>
      <c r="B32" s="6" t="s">
        <v>423</v>
      </c>
      <c r="C32" s="7"/>
    </row>
    <row r="33" spans="1:3" s="11" customFormat="1" ht="30" x14ac:dyDescent="0.25">
      <c r="A33" s="7">
        <v>66</v>
      </c>
      <c r="B33" s="6" t="s">
        <v>424</v>
      </c>
      <c r="C33" s="7"/>
    </row>
    <row r="34" spans="1:3" s="11" customFormat="1" x14ac:dyDescent="0.25">
      <c r="A34" s="7">
        <v>67</v>
      </c>
      <c r="B34" s="6" t="s">
        <v>425</v>
      </c>
      <c r="C34" s="7"/>
    </row>
    <row r="35" spans="1:3" s="11" customFormat="1" x14ac:dyDescent="0.25">
      <c r="A35" s="7">
        <v>75</v>
      </c>
      <c r="B35" s="6" t="s">
        <v>426</v>
      </c>
      <c r="C35" s="7"/>
    </row>
    <row r="36" spans="1:3" s="11" customFormat="1" x14ac:dyDescent="0.25">
      <c r="A36" s="7">
        <v>88</v>
      </c>
      <c r="B36" s="162" t="s">
        <v>427</v>
      </c>
      <c r="C36" s="7"/>
    </row>
    <row r="37" spans="1:3" s="11" customFormat="1" ht="30" x14ac:dyDescent="0.25">
      <c r="A37" s="7">
        <v>95</v>
      </c>
      <c r="B37" s="6" t="s">
        <v>428</v>
      </c>
      <c r="C37" s="7"/>
    </row>
    <row r="38" spans="1:3" s="11" customFormat="1" ht="30" x14ac:dyDescent="0.25">
      <c r="A38" s="7">
        <v>96</v>
      </c>
      <c r="B38" s="6" t="s">
        <v>429</v>
      </c>
      <c r="C38" s="7"/>
    </row>
    <row r="39" spans="1:3" s="11" customFormat="1" ht="30" x14ac:dyDescent="0.25">
      <c r="A39" s="7">
        <v>99</v>
      </c>
      <c r="B39" s="6" t="s">
        <v>430</v>
      </c>
      <c r="C39" s="7"/>
    </row>
  </sheetData>
  <mergeCells count="1">
    <mergeCell ref="A1:C1"/>
  </mergeCells>
  <conditionalFormatting sqref="A3:A39 C3:C39">
    <cfRule type="expression" dxfId="89" priority="534">
      <formula>#REF!=""</formula>
    </cfRule>
  </conditionalFormatting>
  <conditionalFormatting sqref="B3:B39">
    <cfRule type="expression" dxfId="88" priority="536">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39" xr:uid="{2F57F71E-33D9-4F5F-9451-69859283F680}">
      <formula1>#REF!</formula1>
    </dataValidation>
  </dataValidations>
  <printOptions horizontalCentered="1"/>
  <pageMargins left="0.25" right="0.25" top="0.75" bottom="0.75" header="0.3" footer="0.3"/>
  <pageSetup scale="76" fitToHeight="0" orientation="landscape" r:id="rId1"/>
  <headerFooter>
    <oddHeader>&amp;C&amp;"Calibri,Bold"&amp;12Health Research, Inc.
&amp;"Calibri,Italic"&amp;11Document Management</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W50"/>
  <sheetViews>
    <sheetView workbookViewId="0">
      <pane ySplit="2" topLeftCell="A3" activePane="bottomLeft" state="frozen"/>
      <selection activeCell="F7" sqref="F7:G7"/>
      <selection pane="bottomLeft" activeCell="C2" sqref="C1:C1048576"/>
    </sheetView>
  </sheetViews>
  <sheetFormatPr defaultColWidth="9.140625" defaultRowHeight="15" x14ac:dyDescent="0.25"/>
  <cols>
    <col min="1" max="1" width="8.7109375" style="125" customWidth="1"/>
    <col min="2" max="2" width="65.7109375" style="3" customWidth="1"/>
    <col min="3" max="3" width="12.7109375" style="126" customWidth="1"/>
    <col min="4" max="4" width="3.7109375" style="2" customWidth="1"/>
    <col min="5" max="21" width="9.140625" style="2"/>
    <col min="22" max="22" width="9.140625" style="2" customWidth="1"/>
    <col min="23" max="23" width="4.140625" style="2" customWidth="1"/>
    <col min="24" max="16384" width="9.140625" style="2"/>
  </cols>
  <sheetData>
    <row r="1" spans="1:23" x14ac:dyDescent="0.25">
      <c r="A1" s="309"/>
      <c r="B1" s="309"/>
      <c r="C1" s="309"/>
      <c r="W1" s="3"/>
    </row>
    <row r="2" spans="1:23" ht="15" customHeight="1" x14ac:dyDescent="0.25">
      <c r="A2" s="159" t="str">
        <f>'Time and Effort Certification'!A2</f>
        <v>Number</v>
      </c>
      <c r="B2" s="160" t="str">
        <f>'Time and Effort Certification'!B2</f>
        <v>Application Requirements</v>
      </c>
      <c r="C2" s="159" t="str">
        <f>'Time and Effort Certification'!C2</f>
        <v>Availability</v>
      </c>
    </row>
    <row r="3" spans="1:23" s="11" customFormat="1" ht="30" x14ac:dyDescent="0.25">
      <c r="A3" s="7">
        <v>1</v>
      </c>
      <c r="B3" s="123" t="s">
        <v>431</v>
      </c>
      <c r="C3" s="7"/>
    </row>
    <row r="4" spans="1:23" s="11" customFormat="1" ht="30" x14ac:dyDescent="0.25">
      <c r="A4" s="7">
        <f t="shared" ref="A4:A50" si="0">A3+1</f>
        <v>2</v>
      </c>
      <c r="B4" s="123" t="s">
        <v>432</v>
      </c>
      <c r="C4" s="7"/>
    </row>
    <row r="5" spans="1:23" s="11" customFormat="1" x14ac:dyDescent="0.25">
      <c r="A5" s="7">
        <f>A4+1</f>
        <v>3</v>
      </c>
      <c r="B5" s="123" t="s">
        <v>433</v>
      </c>
      <c r="C5" s="7"/>
    </row>
    <row r="6" spans="1:23" s="11" customFormat="1" ht="30" x14ac:dyDescent="0.25">
      <c r="A6" s="7">
        <f t="shared" si="0"/>
        <v>4</v>
      </c>
      <c r="B6" s="123" t="s">
        <v>434</v>
      </c>
      <c r="C6" s="7"/>
    </row>
    <row r="7" spans="1:23" s="11" customFormat="1" ht="27" customHeight="1" x14ac:dyDescent="0.25">
      <c r="A7" s="7">
        <f t="shared" si="0"/>
        <v>5</v>
      </c>
      <c r="B7" s="123" t="s">
        <v>435</v>
      </c>
      <c r="C7" s="7"/>
    </row>
    <row r="8" spans="1:23" s="11" customFormat="1" ht="23.25" customHeight="1" x14ac:dyDescent="0.25">
      <c r="A8" s="7">
        <f t="shared" si="0"/>
        <v>6</v>
      </c>
      <c r="B8" s="123" t="s">
        <v>436</v>
      </c>
      <c r="C8" s="7"/>
    </row>
    <row r="9" spans="1:23" s="11" customFormat="1" ht="30" x14ac:dyDescent="0.25">
      <c r="A9" s="7">
        <f t="shared" si="0"/>
        <v>7</v>
      </c>
      <c r="B9" s="6" t="s">
        <v>437</v>
      </c>
      <c r="C9" s="7"/>
    </row>
    <row r="10" spans="1:23" s="11" customFormat="1" ht="45" x14ac:dyDescent="0.25">
      <c r="A10" s="7">
        <f t="shared" si="0"/>
        <v>8</v>
      </c>
      <c r="B10" s="6" t="s">
        <v>438</v>
      </c>
      <c r="C10" s="7"/>
    </row>
    <row r="11" spans="1:23" s="11" customFormat="1" ht="60" x14ac:dyDescent="0.25">
      <c r="A11" s="7">
        <f t="shared" si="0"/>
        <v>9</v>
      </c>
      <c r="B11" s="6" t="s">
        <v>439</v>
      </c>
      <c r="C11" s="7"/>
    </row>
    <row r="12" spans="1:23" s="11" customFormat="1" ht="60" x14ac:dyDescent="0.25">
      <c r="A12" s="7">
        <f t="shared" si="0"/>
        <v>10</v>
      </c>
      <c r="B12" s="6" t="s">
        <v>440</v>
      </c>
      <c r="C12" s="10"/>
    </row>
    <row r="13" spans="1:23" s="11" customFormat="1" ht="45" x14ac:dyDescent="0.25">
      <c r="A13" s="7">
        <f t="shared" si="0"/>
        <v>11</v>
      </c>
      <c r="B13" s="123" t="s">
        <v>441</v>
      </c>
      <c r="C13" s="10"/>
    </row>
    <row r="14" spans="1:23" s="11" customFormat="1" ht="30" x14ac:dyDescent="0.25">
      <c r="A14" s="7">
        <f t="shared" si="0"/>
        <v>12</v>
      </c>
      <c r="B14" s="123" t="s">
        <v>442</v>
      </c>
      <c r="C14" s="10"/>
    </row>
    <row r="15" spans="1:23" s="11" customFormat="1" ht="45" x14ac:dyDescent="0.25">
      <c r="A15" s="7">
        <f t="shared" si="0"/>
        <v>13</v>
      </c>
      <c r="B15" s="123" t="s">
        <v>443</v>
      </c>
      <c r="C15" s="10"/>
    </row>
    <row r="16" spans="1:23" s="11" customFormat="1" ht="30" x14ac:dyDescent="0.25">
      <c r="A16" s="7">
        <f t="shared" si="0"/>
        <v>14</v>
      </c>
      <c r="B16" s="123" t="s">
        <v>444</v>
      </c>
      <c r="C16" s="7"/>
    </row>
    <row r="17" spans="1:3" s="11" customFormat="1" ht="30" x14ac:dyDescent="0.25">
      <c r="A17" s="7">
        <f t="shared" si="0"/>
        <v>15</v>
      </c>
      <c r="B17" s="123" t="s">
        <v>445</v>
      </c>
      <c r="C17" s="7"/>
    </row>
    <row r="18" spans="1:3" s="11" customFormat="1" x14ac:dyDescent="0.25">
      <c r="A18" s="7">
        <f t="shared" si="0"/>
        <v>16</v>
      </c>
      <c r="B18" s="155" t="s">
        <v>446</v>
      </c>
      <c r="C18" s="168"/>
    </row>
    <row r="19" spans="1:3" s="11" customFormat="1" ht="30" x14ac:dyDescent="0.25">
      <c r="A19" s="7">
        <f t="shared" si="0"/>
        <v>17</v>
      </c>
      <c r="B19" s="123" t="s">
        <v>447</v>
      </c>
      <c r="C19" s="7"/>
    </row>
    <row r="20" spans="1:3" s="11" customFormat="1" ht="30" x14ac:dyDescent="0.25">
      <c r="A20" s="7">
        <f t="shared" si="0"/>
        <v>18</v>
      </c>
      <c r="B20" s="123" t="s">
        <v>448</v>
      </c>
      <c r="C20" s="7"/>
    </row>
    <row r="21" spans="1:3" s="11" customFormat="1" x14ac:dyDescent="0.25">
      <c r="A21" s="7">
        <f t="shared" si="0"/>
        <v>19</v>
      </c>
      <c r="B21" s="123" t="s">
        <v>449</v>
      </c>
      <c r="C21" s="7"/>
    </row>
    <row r="22" spans="1:3" s="11" customFormat="1" x14ac:dyDescent="0.25">
      <c r="A22" s="7">
        <f t="shared" si="0"/>
        <v>20</v>
      </c>
      <c r="B22" s="123" t="s">
        <v>450</v>
      </c>
      <c r="C22" s="7"/>
    </row>
    <row r="23" spans="1:3" s="11" customFormat="1" ht="45" x14ac:dyDescent="0.25">
      <c r="A23" s="7">
        <f t="shared" si="0"/>
        <v>21</v>
      </c>
      <c r="B23" s="123" t="s">
        <v>451</v>
      </c>
      <c r="C23" s="7"/>
    </row>
    <row r="24" spans="1:3" s="11" customFormat="1" ht="30" x14ac:dyDescent="0.25">
      <c r="A24" s="7">
        <f t="shared" si="0"/>
        <v>22</v>
      </c>
      <c r="B24" s="6" t="s">
        <v>452</v>
      </c>
      <c r="C24" s="7"/>
    </row>
    <row r="25" spans="1:3" s="11" customFormat="1" ht="45" x14ac:dyDescent="0.25">
      <c r="A25" s="7">
        <f t="shared" si="0"/>
        <v>23</v>
      </c>
      <c r="B25" s="6" t="s">
        <v>453</v>
      </c>
      <c r="C25" s="7"/>
    </row>
    <row r="26" spans="1:3" s="11" customFormat="1" ht="45" x14ac:dyDescent="0.25">
      <c r="A26" s="7">
        <f t="shared" si="0"/>
        <v>24</v>
      </c>
      <c r="B26" s="123" t="s">
        <v>454</v>
      </c>
      <c r="C26" s="7"/>
    </row>
    <row r="27" spans="1:3" s="11" customFormat="1" ht="45" x14ac:dyDescent="0.25">
      <c r="A27" s="7">
        <f t="shared" si="0"/>
        <v>25</v>
      </c>
      <c r="B27" s="6" t="s">
        <v>455</v>
      </c>
      <c r="C27" s="7"/>
    </row>
    <row r="28" spans="1:3" s="11" customFormat="1" ht="30" x14ac:dyDescent="0.25">
      <c r="A28" s="7">
        <f t="shared" si="0"/>
        <v>26</v>
      </c>
      <c r="B28" s="6" t="s">
        <v>456</v>
      </c>
      <c r="C28" s="7"/>
    </row>
    <row r="29" spans="1:3" s="11" customFormat="1" ht="45" x14ac:dyDescent="0.25">
      <c r="A29" s="7">
        <f t="shared" si="0"/>
        <v>27</v>
      </c>
      <c r="B29" s="123" t="s">
        <v>457</v>
      </c>
      <c r="C29" s="7"/>
    </row>
    <row r="30" spans="1:3" s="11" customFormat="1" x14ac:dyDescent="0.25">
      <c r="A30" s="7">
        <f t="shared" si="0"/>
        <v>28</v>
      </c>
      <c r="B30" s="6" t="s">
        <v>458</v>
      </c>
      <c r="C30" s="7"/>
    </row>
    <row r="31" spans="1:3" s="11" customFormat="1" x14ac:dyDescent="0.25">
      <c r="A31" s="7">
        <f t="shared" si="0"/>
        <v>29</v>
      </c>
      <c r="B31" s="155" t="s">
        <v>16</v>
      </c>
      <c r="C31" s="168"/>
    </row>
    <row r="32" spans="1:3" s="11" customFormat="1" ht="30" x14ac:dyDescent="0.25">
      <c r="A32" s="7">
        <f t="shared" si="0"/>
        <v>30</v>
      </c>
      <c r="B32" s="123" t="s">
        <v>459</v>
      </c>
      <c r="C32" s="7"/>
    </row>
    <row r="33" spans="1:3" s="11" customFormat="1" x14ac:dyDescent="0.25">
      <c r="A33" s="7">
        <f t="shared" si="0"/>
        <v>31</v>
      </c>
      <c r="B33" s="123" t="s">
        <v>460</v>
      </c>
      <c r="C33" s="7"/>
    </row>
    <row r="34" spans="1:3" s="11" customFormat="1" ht="45" x14ac:dyDescent="0.25">
      <c r="A34" s="7">
        <f t="shared" si="0"/>
        <v>32</v>
      </c>
      <c r="B34" s="123" t="s">
        <v>461</v>
      </c>
      <c r="C34" s="7"/>
    </row>
    <row r="35" spans="1:3" s="11" customFormat="1" x14ac:dyDescent="0.25">
      <c r="A35" s="7">
        <f t="shared" si="0"/>
        <v>33</v>
      </c>
      <c r="B35" s="155" t="s">
        <v>462</v>
      </c>
      <c r="C35" s="168"/>
    </row>
    <row r="36" spans="1:3" s="11" customFormat="1" ht="45" x14ac:dyDescent="0.25">
      <c r="A36" s="7">
        <f t="shared" si="0"/>
        <v>34</v>
      </c>
      <c r="B36" s="6" t="s">
        <v>463</v>
      </c>
      <c r="C36" s="7"/>
    </row>
    <row r="37" spans="1:3" s="11" customFormat="1" ht="45" x14ac:dyDescent="0.25">
      <c r="A37" s="7">
        <f t="shared" si="0"/>
        <v>35</v>
      </c>
      <c r="B37" s="123" t="s">
        <v>464</v>
      </c>
      <c r="C37" s="7"/>
    </row>
    <row r="38" spans="1:3" s="11" customFormat="1" ht="30" x14ac:dyDescent="0.25">
      <c r="A38" s="7">
        <f t="shared" si="0"/>
        <v>36</v>
      </c>
      <c r="B38" s="123" t="s">
        <v>465</v>
      </c>
      <c r="C38" s="7"/>
    </row>
    <row r="39" spans="1:3" s="11" customFormat="1" ht="30" x14ac:dyDescent="0.25">
      <c r="A39" s="7">
        <f t="shared" si="0"/>
        <v>37</v>
      </c>
      <c r="B39" s="123" t="s">
        <v>466</v>
      </c>
      <c r="C39" s="7"/>
    </row>
    <row r="40" spans="1:3" s="11" customFormat="1" ht="30" x14ac:dyDescent="0.25">
      <c r="A40" s="7">
        <f t="shared" si="0"/>
        <v>38</v>
      </c>
      <c r="B40" s="123" t="s">
        <v>467</v>
      </c>
      <c r="C40" s="7"/>
    </row>
    <row r="41" spans="1:3" s="11" customFormat="1" ht="30" x14ac:dyDescent="0.25">
      <c r="A41" s="7">
        <f t="shared" si="0"/>
        <v>39</v>
      </c>
      <c r="B41" s="6" t="s">
        <v>468</v>
      </c>
      <c r="C41" s="7"/>
    </row>
    <row r="42" spans="1:3" s="11" customFormat="1" ht="30" x14ac:dyDescent="0.25">
      <c r="A42" s="7">
        <f t="shared" si="0"/>
        <v>40</v>
      </c>
      <c r="B42" s="6" t="s">
        <v>469</v>
      </c>
      <c r="C42" s="7"/>
    </row>
    <row r="43" spans="1:3" s="11" customFormat="1" ht="45" x14ac:dyDescent="0.25">
      <c r="A43" s="7">
        <f t="shared" si="0"/>
        <v>41</v>
      </c>
      <c r="B43" s="123" t="s">
        <v>470</v>
      </c>
      <c r="C43" s="7"/>
    </row>
    <row r="44" spans="1:3" s="11" customFormat="1" ht="30" x14ac:dyDescent="0.25">
      <c r="A44" s="7">
        <f t="shared" si="0"/>
        <v>42</v>
      </c>
      <c r="B44" s="123" t="s">
        <v>471</v>
      </c>
      <c r="C44" s="7"/>
    </row>
    <row r="45" spans="1:3" s="11" customFormat="1" ht="30" x14ac:dyDescent="0.25">
      <c r="A45" s="7">
        <f t="shared" si="0"/>
        <v>43</v>
      </c>
      <c r="B45" s="123" t="s">
        <v>472</v>
      </c>
      <c r="C45" s="7"/>
    </row>
    <row r="46" spans="1:3" s="11" customFormat="1" ht="30" x14ac:dyDescent="0.25">
      <c r="A46" s="7">
        <f t="shared" si="0"/>
        <v>44</v>
      </c>
      <c r="B46" s="123" t="s">
        <v>473</v>
      </c>
      <c r="C46" s="7"/>
    </row>
    <row r="47" spans="1:3" s="11" customFormat="1" x14ac:dyDescent="0.25">
      <c r="A47" s="7">
        <f t="shared" si="0"/>
        <v>45</v>
      </c>
      <c r="B47" s="123" t="s">
        <v>474</v>
      </c>
      <c r="C47" s="7"/>
    </row>
    <row r="48" spans="1:3" s="11" customFormat="1" ht="30" x14ac:dyDescent="0.25">
      <c r="A48" s="7">
        <f t="shared" si="0"/>
        <v>46</v>
      </c>
      <c r="B48" s="123" t="s">
        <v>475</v>
      </c>
      <c r="C48" s="7"/>
    </row>
    <row r="49" spans="1:3" s="11" customFormat="1" ht="45" x14ac:dyDescent="0.25">
      <c r="A49" s="7">
        <f t="shared" si="0"/>
        <v>47</v>
      </c>
      <c r="B49" s="123" t="s">
        <v>476</v>
      </c>
      <c r="C49" s="7"/>
    </row>
    <row r="50" spans="1:3" s="11" customFormat="1" ht="30" x14ac:dyDescent="0.25">
      <c r="A50" s="7">
        <f t="shared" si="0"/>
        <v>48</v>
      </c>
      <c r="B50" s="6" t="s">
        <v>477</v>
      </c>
      <c r="C50" s="7"/>
    </row>
  </sheetData>
  <mergeCells count="1">
    <mergeCell ref="A1:C1"/>
  </mergeCells>
  <conditionalFormatting sqref="C3:C50 A3:A50">
    <cfRule type="expression" dxfId="87" priority="537">
      <formula>#REF!=""</formula>
    </cfRule>
  </conditionalFormatting>
  <conditionalFormatting sqref="B3:B50">
    <cfRule type="expression" dxfId="86" priority="539">
      <formula>#REF!=""</formula>
    </cfRule>
  </conditionalFormatting>
  <dataValidations count="1">
    <dataValidation type="list" allowBlank="1" showInputMessage="1" showErrorMessage="1" errorTitle="Invalid Response" error="Please enter appropriate availability response." promptTitle="Please enter availability:" prompt="_x000a_  Y - Yes_x000a_  R - Reporting_x000a_  T - Third Party_x000a_  M - Modification_x000a_  F - Future_x000a_  N - Not Available_x000a__x000a__x000a_*Paste values permitted." sqref="C3:C50" xr:uid="{E5325C24-B953-4564-95DE-45A119F7D40C}">
      <formula1>#REF!</formula1>
    </dataValidation>
  </dataValidations>
  <printOptions horizontalCentered="1"/>
  <pageMargins left="0.25" right="0.25" top="0.75" bottom="0.75" header="0.3" footer="0.3"/>
  <pageSetup scale="76" fitToHeight="0" orientation="landscape" r:id="rId1"/>
  <headerFooter>
    <oddHeader xml:space="preserve">&amp;C&amp;"Calibri,Bold"&amp;12Health Research, Inc.
&amp;"Calibri,Italic"&amp;11Emp and Mgr self service </oddHeader>
    <oddFooter>&amp;L&amp;"-,Bold"&amp;10&amp;U&amp;K01+019Priority&amp;"-,Regular"&amp;U
H - High | M - Medium | L - Low&amp;C&amp;10&amp;K01+019&amp;P of &amp;N&amp;R&amp;"-,Bold"&amp;10&amp;U&amp;K01+019Availability&amp;"-,Regular"&amp;U
Y - Yes | R - Reporting Tool | T - Third Party
M - Modification | F - Future | N - Not Available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4ab471c-e680-4536-bdbe-a1114606623c">32ZXSMPZA6QF-1935177131-196</_dlc_DocId>
    <_dlc_DocIdUrl xmlns="94ab471c-e680-4536-bdbe-a1114606623c">
      <Url>https://plantemoran.sharepoint.com/sites/8056719/_layouts/15/DocIdRedir.aspx?ID=32ZXSMPZA6QF-1935177131-196</Url>
      <Description>32ZXSMPZA6QF-1935177131-196</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CD1B7B526DDF142B8091BD6DB6B9A7D" ma:contentTypeVersion="11" ma:contentTypeDescription="Create a new document." ma:contentTypeScope="" ma:versionID="c714838383cc641eb5ea19b3df9a855b">
  <xsd:schema xmlns:xsd="http://www.w3.org/2001/XMLSchema" xmlns:xs="http://www.w3.org/2001/XMLSchema" xmlns:p="http://schemas.microsoft.com/office/2006/metadata/properties" xmlns:ns2="94ab471c-e680-4536-bdbe-a1114606623c" xmlns:ns3="cf09b131-b526-4d8a-93d8-691aa1619be9" targetNamespace="http://schemas.microsoft.com/office/2006/metadata/properties" ma:root="true" ma:fieldsID="a3ea6693617400aa4141dcfb1bee9c07" ns2:_="" ns3:_="">
    <xsd:import namespace="94ab471c-e680-4536-bdbe-a1114606623c"/>
    <xsd:import namespace="cf09b131-b526-4d8a-93d8-691aa1619be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ab471c-e680-4536-bdbe-a111460662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09b131-b526-4d8a-93d8-691aa1619be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9FD4B0-6D1C-47C8-A841-7A8CAAC4D5AE}">
  <ds:schemaRefs>
    <ds:schemaRef ds:uri="http://schemas.microsoft.com/office/2006/metadata/properties"/>
    <ds:schemaRef ds:uri="http://schemas.microsoft.com/office/infopath/2007/PartnerControls"/>
    <ds:schemaRef ds:uri="94ab471c-e680-4536-bdbe-a1114606623c"/>
  </ds:schemaRefs>
</ds:datastoreItem>
</file>

<file path=customXml/itemProps2.xml><?xml version="1.0" encoding="utf-8"?>
<ds:datastoreItem xmlns:ds="http://schemas.openxmlformats.org/officeDocument/2006/customXml" ds:itemID="{B19AB04F-1385-46E3-B691-B2A326004F83}">
  <ds:schemaRefs>
    <ds:schemaRef ds:uri="http://schemas.microsoft.com/sharepoint/events"/>
  </ds:schemaRefs>
</ds:datastoreItem>
</file>

<file path=customXml/itemProps3.xml><?xml version="1.0" encoding="utf-8"?>
<ds:datastoreItem xmlns:ds="http://schemas.openxmlformats.org/officeDocument/2006/customXml" ds:itemID="{3756CBD6-B404-4171-828F-EEE587CC7CBA}">
  <ds:schemaRefs>
    <ds:schemaRef ds:uri="http://schemas.microsoft.com/sharepoint/v3/contenttype/forms"/>
  </ds:schemaRefs>
</ds:datastoreItem>
</file>

<file path=customXml/itemProps4.xml><?xml version="1.0" encoding="utf-8"?>
<ds:datastoreItem xmlns:ds="http://schemas.openxmlformats.org/officeDocument/2006/customXml" ds:itemID="{95B34C6C-AE96-4514-B7AA-4DF96FE8EE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ab471c-e680-4536-bdbe-a1114606623c"/>
    <ds:schemaRef ds:uri="cf09b131-b526-4d8a-93d8-691aa1619b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100</vt:i4>
      </vt:variant>
    </vt:vector>
  </HeadingPairs>
  <TitlesOfParts>
    <vt:vector size="152" baseType="lpstr">
      <vt:lpstr>Summary</vt:lpstr>
      <vt:lpstr>Instructions</vt:lpstr>
      <vt:lpstr>General and Tech</vt:lpstr>
      <vt:lpstr>Accounts Payable</vt:lpstr>
      <vt:lpstr>Bank Reconciliation</vt:lpstr>
      <vt:lpstr>Budgeting</vt:lpstr>
      <vt:lpstr>Contract Management</vt:lpstr>
      <vt:lpstr>Document Management</vt:lpstr>
      <vt:lpstr>Employee and Manager Self Servi</vt:lpstr>
      <vt:lpstr>Employee Benefits</vt:lpstr>
      <vt:lpstr>Fixed Assets</vt:lpstr>
      <vt:lpstr>General Ledger</vt:lpstr>
      <vt:lpstr>Grant Accounting</vt:lpstr>
      <vt:lpstr>HR Core and Position Control</vt:lpstr>
      <vt:lpstr>Labor Cost Allocation</vt:lpstr>
      <vt:lpstr>Learning Management</vt:lpstr>
      <vt:lpstr>Misc Billing and AR</vt:lpstr>
      <vt:lpstr>Payroll</vt:lpstr>
      <vt:lpstr>Performance Management</vt:lpstr>
      <vt:lpstr>Purchasing</vt:lpstr>
      <vt:lpstr>Recruitment</vt:lpstr>
      <vt:lpstr>Time and Effort Certification</vt:lpstr>
      <vt:lpstr>Module 21</vt:lpstr>
      <vt:lpstr>Module 22</vt:lpstr>
      <vt:lpstr>Module 23</vt:lpstr>
      <vt:lpstr>Module 24</vt:lpstr>
      <vt:lpstr>Module 25</vt:lpstr>
      <vt:lpstr>Module 26</vt:lpstr>
      <vt:lpstr>Module 27</vt:lpstr>
      <vt:lpstr>Module 28</vt:lpstr>
      <vt:lpstr>Module 29</vt:lpstr>
      <vt:lpstr>Module 30</vt:lpstr>
      <vt:lpstr>Module 31</vt:lpstr>
      <vt:lpstr>Module 32</vt:lpstr>
      <vt:lpstr>Module 33</vt:lpstr>
      <vt:lpstr>Module 34</vt:lpstr>
      <vt:lpstr>Module 35</vt:lpstr>
      <vt:lpstr>Module 36</vt:lpstr>
      <vt:lpstr>Module 37</vt:lpstr>
      <vt:lpstr>Module 38</vt:lpstr>
      <vt:lpstr>Module 39</vt:lpstr>
      <vt:lpstr>Module 40</vt:lpstr>
      <vt:lpstr>Module 41</vt:lpstr>
      <vt:lpstr>Module 42</vt:lpstr>
      <vt:lpstr>Module 43</vt:lpstr>
      <vt:lpstr>Module 44</vt:lpstr>
      <vt:lpstr>Module 45</vt:lpstr>
      <vt:lpstr>Module 46</vt:lpstr>
      <vt:lpstr>Module 47</vt:lpstr>
      <vt:lpstr>Module 48</vt:lpstr>
      <vt:lpstr>Module 49</vt:lpstr>
      <vt:lpstr>Module 50</vt:lpstr>
      <vt:lpstr>'Accounts Payable'!Print_Area</vt:lpstr>
      <vt:lpstr>'Bank Reconciliation'!Print_Area</vt:lpstr>
      <vt:lpstr>Budgeting!Print_Area</vt:lpstr>
      <vt:lpstr>'Contract Management'!Print_Area</vt:lpstr>
      <vt:lpstr>'Document Management'!Print_Area</vt:lpstr>
      <vt:lpstr>'Employee and Manager Self Servi'!Print_Area</vt:lpstr>
      <vt:lpstr>'Fixed Assets'!Print_Area</vt:lpstr>
      <vt:lpstr>'General and Tech'!Print_Area</vt:lpstr>
      <vt:lpstr>'General Ledger'!Print_Area</vt:lpstr>
      <vt:lpstr>'Grant Accounting'!Print_Area</vt:lpstr>
      <vt:lpstr>'HR Core and Position Control'!Print_Area</vt:lpstr>
      <vt:lpstr>'Labor Cost Allocation'!Print_Area</vt:lpstr>
      <vt:lpstr>'Learning Management'!Print_Area</vt:lpstr>
      <vt:lpstr>'Misc Billing and AR'!Print_Area</vt:lpstr>
      <vt:lpstr>'Module 21'!Print_Area</vt:lpstr>
      <vt:lpstr>'Module 22'!Print_Area</vt:lpstr>
      <vt:lpstr>'Module 23'!Print_Area</vt:lpstr>
      <vt:lpstr>'Module 24'!Print_Area</vt:lpstr>
      <vt:lpstr>'Module 25'!Print_Area</vt:lpstr>
      <vt:lpstr>'Module 26'!Print_Area</vt:lpstr>
      <vt:lpstr>'Module 27'!Print_Area</vt:lpstr>
      <vt:lpstr>'Module 28'!Print_Area</vt:lpstr>
      <vt:lpstr>'Module 29'!Print_Area</vt:lpstr>
      <vt:lpstr>'Module 30'!Print_Area</vt:lpstr>
      <vt:lpstr>'Module 31'!Print_Area</vt:lpstr>
      <vt:lpstr>'Module 32'!Print_Area</vt:lpstr>
      <vt:lpstr>'Module 33'!Print_Area</vt:lpstr>
      <vt:lpstr>'Module 34'!Print_Area</vt:lpstr>
      <vt:lpstr>'Module 35'!Print_Area</vt:lpstr>
      <vt:lpstr>'Module 36'!Print_Area</vt:lpstr>
      <vt:lpstr>'Module 37'!Print_Area</vt:lpstr>
      <vt:lpstr>'Module 38'!Print_Area</vt:lpstr>
      <vt:lpstr>'Module 39'!Print_Area</vt:lpstr>
      <vt:lpstr>'Module 40'!Print_Area</vt:lpstr>
      <vt:lpstr>'Module 41'!Print_Area</vt:lpstr>
      <vt:lpstr>'Module 42'!Print_Area</vt:lpstr>
      <vt:lpstr>'Module 43'!Print_Area</vt:lpstr>
      <vt:lpstr>'Module 44'!Print_Area</vt:lpstr>
      <vt:lpstr>'Module 45'!Print_Area</vt:lpstr>
      <vt:lpstr>'Module 46'!Print_Area</vt:lpstr>
      <vt:lpstr>'Module 47'!Print_Area</vt:lpstr>
      <vt:lpstr>'Module 48'!Print_Area</vt:lpstr>
      <vt:lpstr>'Module 49'!Print_Area</vt:lpstr>
      <vt:lpstr>'Module 50'!Print_Area</vt:lpstr>
      <vt:lpstr>Payroll!Print_Area</vt:lpstr>
      <vt:lpstr>'Performance Management'!Print_Area</vt:lpstr>
      <vt:lpstr>Purchasing!Print_Area</vt:lpstr>
      <vt:lpstr>Recruitment!Print_Area</vt:lpstr>
      <vt:lpstr>Summary!Print_Area</vt:lpstr>
      <vt:lpstr>'Time and Effort Certification'!Print_Area</vt:lpstr>
      <vt:lpstr>'Accounts Payable'!Print_Titles</vt:lpstr>
      <vt:lpstr>'Bank Reconciliation'!Print_Titles</vt:lpstr>
      <vt:lpstr>Budgeting!Print_Titles</vt:lpstr>
      <vt:lpstr>'Contract Management'!Print_Titles</vt:lpstr>
      <vt:lpstr>'Document Management'!Print_Titles</vt:lpstr>
      <vt:lpstr>'Employee and Manager Self Servi'!Print_Titles</vt:lpstr>
      <vt:lpstr>'Fixed Assets'!Print_Titles</vt:lpstr>
      <vt:lpstr>'General and Tech'!Print_Titles</vt:lpstr>
      <vt:lpstr>'General Ledger'!Print_Titles</vt:lpstr>
      <vt:lpstr>'Grant Accounting'!Print_Titles</vt:lpstr>
      <vt:lpstr>'HR Core and Position Control'!Print_Titles</vt:lpstr>
      <vt:lpstr>'Labor Cost Allocation'!Print_Titles</vt:lpstr>
      <vt:lpstr>'Learning Management'!Print_Titles</vt:lpstr>
      <vt:lpstr>'Misc Billing and AR'!Print_Titles</vt:lpstr>
      <vt:lpstr>'Module 21'!Print_Titles</vt:lpstr>
      <vt:lpstr>'Module 22'!Print_Titles</vt:lpstr>
      <vt:lpstr>'Module 23'!Print_Titles</vt:lpstr>
      <vt:lpstr>'Module 24'!Print_Titles</vt:lpstr>
      <vt:lpstr>'Module 25'!Print_Titles</vt:lpstr>
      <vt:lpstr>'Module 26'!Print_Titles</vt:lpstr>
      <vt:lpstr>'Module 27'!Print_Titles</vt:lpstr>
      <vt:lpstr>'Module 28'!Print_Titles</vt:lpstr>
      <vt:lpstr>'Module 29'!Print_Titles</vt:lpstr>
      <vt:lpstr>'Module 30'!Print_Titles</vt:lpstr>
      <vt:lpstr>'Module 31'!Print_Titles</vt:lpstr>
      <vt:lpstr>'Module 32'!Print_Titles</vt:lpstr>
      <vt:lpstr>'Module 33'!Print_Titles</vt:lpstr>
      <vt:lpstr>'Module 34'!Print_Titles</vt:lpstr>
      <vt:lpstr>'Module 35'!Print_Titles</vt:lpstr>
      <vt:lpstr>'Module 36'!Print_Titles</vt:lpstr>
      <vt:lpstr>'Module 37'!Print_Titles</vt:lpstr>
      <vt:lpstr>'Module 38'!Print_Titles</vt:lpstr>
      <vt:lpstr>'Module 39'!Print_Titles</vt:lpstr>
      <vt:lpstr>'Module 40'!Print_Titles</vt:lpstr>
      <vt:lpstr>'Module 41'!Print_Titles</vt:lpstr>
      <vt:lpstr>'Module 42'!Print_Titles</vt:lpstr>
      <vt:lpstr>'Module 43'!Print_Titles</vt:lpstr>
      <vt:lpstr>'Module 44'!Print_Titles</vt:lpstr>
      <vt:lpstr>'Module 45'!Print_Titles</vt:lpstr>
      <vt:lpstr>'Module 46'!Print_Titles</vt:lpstr>
      <vt:lpstr>'Module 47'!Print_Titles</vt:lpstr>
      <vt:lpstr>'Module 48'!Print_Titles</vt:lpstr>
      <vt:lpstr>'Module 49'!Print_Titles</vt:lpstr>
      <vt:lpstr>'Module 50'!Print_Titles</vt:lpstr>
      <vt:lpstr>Payroll!Print_Titles</vt:lpstr>
      <vt:lpstr>'Performance Management'!Print_Titles</vt:lpstr>
      <vt:lpstr>Purchasing!Print_Titles</vt:lpstr>
      <vt:lpstr>Recruitment!Print_Titles</vt:lpstr>
      <vt:lpstr>Summary!Print_Titles</vt:lpstr>
      <vt:lpstr>'Time and Effort Certification'!Print_Titles</vt:lpstr>
    </vt:vector>
  </TitlesOfParts>
  <Manager/>
  <Company>Plante &amp; Moran, PLLC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Chris.Moshier@plantemoran.com</dc:creator>
  <cp:keywords/>
  <dc:description/>
  <cp:lastModifiedBy>Sherrie Abate</cp:lastModifiedBy>
  <cp:revision/>
  <cp:lastPrinted>2021-12-30T21:10:23Z</cp:lastPrinted>
  <dcterms:created xsi:type="dcterms:W3CDTF">2010-05-10T11:14:20Z</dcterms:created>
  <dcterms:modified xsi:type="dcterms:W3CDTF">2022-01-06T17:30:41Z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0x0101006CD1B7B526DDF142B8091BD6DB6B9A7D</vt:lpwstr>
  </property>
  <property fmtid="{D5CDD505-2E9C-101B-9397-08002B2CF9AE}" pid="3" name="MigrationSourceURL">
    <vt:lpwstr>D:\AdminExport\TC&amp;S Government Admin\Tools and Templates\Vendor Specification Compliance Worksheet(369604.13).xlsx</vt:lpwstr>
  </property>
  <property fmtid="{D5CDD505-2E9C-101B-9397-08002B2CF9AE}" pid="4" name="MC Firm Practice Group">
    <vt:lpwstr>33;#|0ee6b599-d412-41f8-889c-e46037a992f0</vt:lpwstr>
  </property>
  <property fmtid="{D5CDD505-2E9C-101B-9397-08002B2CF9AE}" pid="5" name="_dlc_policyId">
    <vt:lpwstr>0x0101006BE7B125B3C52240807E3FBE7DB4F3291C|730207251</vt:lpwstr>
  </property>
  <property fmtid="{D5CDD505-2E9C-101B-9397-08002B2CF9AE}" pid="6" name="ItemRetentionFormula">
    <vt:lpwstr>&lt;formula id="Microsoft.Office.RecordsManagement.PolicyFeatures.Expiration.Formula.BuiltIn"&gt;&lt;number&gt;7&lt;/number&gt;&lt;property&gt;Modified&lt;/property&gt;&lt;propertyId&gt;28cf69c5-fa48-462a-b5cd-27b6f9d2bd5f&lt;/propertyId&gt;&lt;period&gt;years&lt;/period&gt;&lt;/formula&gt;</vt:lpwstr>
  </property>
  <property fmtid="{D5CDD505-2E9C-101B-9397-08002B2CF9AE}" pid="7" name="MC Project Type">
    <vt:lpwstr/>
  </property>
  <property fmtid="{D5CDD505-2E9C-101B-9397-08002B2CF9AE}" pid="8" name="Industry">
    <vt:lpwstr/>
  </property>
  <property fmtid="{D5CDD505-2E9C-101B-9397-08002B2CF9AE}" pid="9" name="TaxKeyword">
    <vt:lpwstr/>
  </property>
  <property fmtid="{D5CDD505-2E9C-101B-9397-08002B2CF9AE}" pid="10" name="Topic">
    <vt:lpwstr/>
  </property>
  <property fmtid="{D5CDD505-2E9C-101B-9397-08002B2CF9AE}" pid="11" name="Team">
    <vt:lpwstr>1;#ITC Team Site|266c735b-a207-4d73-9b04-233fd0cdc188</vt:lpwstr>
  </property>
  <property fmtid="{D5CDD505-2E9C-101B-9397-08002B2CF9AE}" pid="12" name="TeamType">
    <vt:lpwstr>2;#Work Team|bed5c3ad-62ff-4293-848a-f85524d4b261</vt:lpwstr>
  </property>
  <property fmtid="{D5CDD505-2E9C-101B-9397-08002B2CF9AE}" pid="13" name="ResourceType">
    <vt:lpwstr/>
  </property>
  <property fmtid="{D5CDD505-2E9C-101B-9397-08002B2CF9AE}" pid="14" name="_dlc_DocIdItemGuid">
    <vt:lpwstr>7867d886-2649-4c33-91cd-4bce04612684</vt:lpwstr>
  </property>
  <property fmtid="{D5CDD505-2E9C-101B-9397-08002B2CF9AE}" pid="15" name="CardType">
    <vt:lpwstr/>
  </property>
  <property fmtid="{D5CDD505-2E9C-101B-9397-08002B2CF9AE}" pid="16" name="ac28b01270a741659ca1702f61e5905d">
    <vt:lpwstr/>
  </property>
  <property fmtid="{D5CDD505-2E9C-101B-9397-08002B2CF9AE}" pid="17" name="hd313e3cdfe647b3a6b09e2e2bc5fac2">
    <vt:lpwstr>Work Team|bed5c3ad-62ff-4293-848a-f85524d4b261</vt:lpwstr>
  </property>
  <property fmtid="{D5CDD505-2E9C-101B-9397-08002B2CF9AE}" pid="18" name="m313429e0e3e4c31a09a513f07c3196b">
    <vt:lpwstr/>
  </property>
  <property fmtid="{D5CDD505-2E9C-101B-9397-08002B2CF9AE}" pid="19" name="TaxCatchAll">
    <vt:lpwstr>2;#Work Team|bed5c3ad-62ff-4293-848a-f85524d4b261;#1;#ITC Team Site|266c735b-a207-4d73-9b04-233fd0cdc188</vt:lpwstr>
  </property>
  <property fmtid="{D5CDD505-2E9C-101B-9397-08002B2CF9AE}" pid="20" name="TaxKeywordTaxHTField">
    <vt:lpwstr/>
  </property>
  <property fmtid="{D5CDD505-2E9C-101B-9397-08002B2CF9AE}" pid="21" name="n098ebb87c784f83a42ec9af1bd9cecf">
    <vt:lpwstr/>
  </property>
  <property fmtid="{D5CDD505-2E9C-101B-9397-08002B2CF9AE}" pid="22" name="b02ef9c9ba2b47a7a966ec85f27fc64b">
    <vt:lpwstr>ITC Team Site|266c735b-a207-4d73-9b04-233fd0cdc188</vt:lpwstr>
  </property>
  <property fmtid="{D5CDD505-2E9C-101B-9397-08002B2CF9AE}" pid="23" name="Owner">
    <vt:lpwstr/>
  </property>
  <property fmtid="{D5CDD505-2E9C-101B-9397-08002B2CF9AE}" pid="24" name="_ip_UnifiedCompliancePolicyUIAction">
    <vt:lpwstr/>
  </property>
  <property fmtid="{D5CDD505-2E9C-101B-9397-08002B2CF9AE}" pid="25" name="_ip_UnifiedCompliancePolicyProperties">
    <vt:lpwstr/>
  </property>
</Properties>
</file>